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14520" windowHeight="12945"/>
  </bookViews>
  <sheets>
    <sheet name="TABLE_1" sheetId="1" r:id="rId1"/>
    <sheet name="Sheet1" sheetId="2" r:id="rId2"/>
  </sheets>
  <externalReferences>
    <externalReference r:id="rId3"/>
  </externalReferences>
  <definedNames>
    <definedName name="_AMO_UniqueIdentifier" hidden="1">"'46fe1356-a278-4211-a986-0ca7cc075939'"</definedName>
    <definedName name="datavars">TABLE_1!$A$9:$P$9</definedName>
    <definedName name="_xlnm.Print_Area" localSheetId="0">TABLE_1!$B$1:$P$366</definedName>
    <definedName name="_xlnm.Print_Titles" localSheetId="0">TABLE_1!$6:$7</definedName>
  </definedNames>
  <calcPr calcId="145621" forceFullCalc="1"/>
</workbook>
</file>

<file path=xl/calcChain.xml><?xml version="1.0" encoding="utf-8"?>
<calcChain xmlns="http://schemas.openxmlformats.org/spreadsheetml/2006/main">
  <c r="P146" i="1" l="1"/>
  <c r="N146" i="1"/>
  <c r="G146" i="1"/>
  <c r="P366" i="1" l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S14" i="1" l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3" i="1"/>
  <c r="R14" i="1"/>
  <c r="R15" i="1"/>
  <c r="R16" i="1"/>
  <c r="R17" i="1"/>
  <c r="R18" i="1"/>
  <c r="R19" i="1"/>
  <c r="R20" i="1"/>
  <c r="R21" i="1"/>
  <c r="R23" i="1"/>
  <c r="R24" i="1"/>
  <c r="R25" i="1"/>
  <c r="R26" i="1"/>
  <c r="R27" i="1"/>
  <c r="R28" i="1"/>
  <c r="R29" i="1"/>
  <c r="R31" i="1"/>
  <c r="R32" i="1"/>
  <c r="R33" i="1"/>
  <c r="R34" i="1"/>
  <c r="R35" i="1"/>
  <c r="R36" i="1"/>
  <c r="R37" i="1"/>
  <c r="R38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3" i="1"/>
  <c r="R74" i="1"/>
  <c r="R75" i="1"/>
  <c r="R76" i="1"/>
  <c r="R77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3" i="1"/>
  <c r="R94" i="1"/>
  <c r="R95" i="1"/>
  <c r="R96" i="1"/>
  <c r="R97" i="1"/>
  <c r="R98" i="1"/>
  <c r="R99" i="1"/>
  <c r="R100" i="1"/>
  <c r="R101" i="1"/>
  <c r="R102" i="1"/>
  <c r="R103" i="1"/>
  <c r="R104" i="1"/>
  <c r="R106" i="1"/>
  <c r="R107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6" i="1"/>
  <c r="R127" i="1"/>
  <c r="R128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3" i="1"/>
</calcChain>
</file>

<file path=xl/sharedStrings.xml><?xml version="1.0" encoding="utf-8"?>
<sst xmlns="http://schemas.openxmlformats.org/spreadsheetml/2006/main" count="355" uniqueCount="178">
  <si>
    <t>Institution</t>
  </si>
  <si>
    <t>Mainstream QR</t>
  </si>
  <si>
    <t>QR business research element</t>
  </si>
  <si>
    <t>Higher education institutions</t>
  </si>
  <si>
    <t>RDP supervision fund</t>
  </si>
  <si>
    <t>Research funds</t>
  </si>
  <si>
    <t xml:space="preserve">London weighting on mainstream QR </t>
  </si>
  <si>
    <t>QR funding for National Research Libraries</t>
  </si>
  <si>
    <t>Total teaching funding</t>
  </si>
  <si>
    <t>INSTNAME</t>
  </si>
  <si>
    <t>Teaching funding</t>
  </si>
  <si>
    <t>Total research       funding</t>
  </si>
  <si>
    <t>Included in quality-related research</t>
  </si>
  <si>
    <t>QR charity support fund</t>
  </si>
  <si>
    <t>All figures in £s</t>
  </si>
  <si>
    <t>UKPRN</t>
  </si>
  <si>
    <t>Knowledge exchange</t>
  </si>
  <si>
    <t>Knowledge exchange funding</t>
  </si>
  <si>
    <t>Total recurrent grant 2016-17</t>
  </si>
  <si>
    <t>T_TOT16</t>
  </si>
  <si>
    <t>tradqr16</t>
  </si>
  <si>
    <t>lecalln16</t>
  </si>
  <si>
    <t>charsupp16</t>
  </si>
  <si>
    <t>indsupp16</t>
  </si>
  <si>
    <t>pgralln16</t>
  </si>
  <si>
    <t>speclib16</t>
  </si>
  <si>
    <t>r_tot16</t>
  </si>
  <si>
    <t>ke16</t>
  </si>
  <si>
    <t>grant16</t>
  </si>
  <si>
    <t>Higher education institution total</t>
  </si>
  <si>
    <t>Further education and sixth form college total</t>
  </si>
  <si>
    <t>April 2016</t>
  </si>
  <si>
    <t>HC16</t>
  </si>
  <si>
    <t>TARGET16</t>
  </si>
  <si>
    <t>HCPGT16</t>
  </si>
  <si>
    <t>Targeted allocations</t>
  </si>
  <si>
    <t>High-cost subject funding: subject-based allocation</t>
  </si>
  <si>
    <t>High-cost subject funding: supplement for postgraduate taught</t>
  </si>
  <si>
    <t>High-cost subject funding</t>
  </si>
  <si>
    <t>HIGHCOST16</t>
  </si>
  <si>
    <t>Annex A: Recurrent grants for 2016-17</t>
  </si>
  <si>
    <t>Table 1: Recurrent grants for academic year 2016-17</t>
  </si>
  <si>
    <t>Anglia Ruskin University</t>
  </si>
  <si>
    <t>The Arts University Bournemouth</t>
  </si>
  <si>
    <t>University of the Arts, London</t>
  </si>
  <si>
    <t>Aston University</t>
  </si>
  <si>
    <t>The University of Bath</t>
  </si>
  <si>
    <t>Bath Spa University</t>
  </si>
  <si>
    <t>University of Bedfordshire</t>
  </si>
  <si>
    <t>Birkbeck College</t>
  </si>
  <si>
    <t>The University of Birmingham</t>
  </si>
  <si>
    <t>University College Birmingham</t>
  </si>
  <si>
    <t>Birmingham City University</t>
  </si>
  <si>
    <t>Bishop Grosseteste University</t>
  </si>
  <si>
    <t>The University of Bolton</t>
  </si>
  <si>
    <t>Bournemouth University</t>
  </si>
  <si>
    <t>The University of Bradford</t>
  </si>
  <si>
    <t>University of Brighton</t>
  </si>
  <si>
    <t>University of Bristol</t>
  </si>
  <si>
    <t>The British School of Osteopathy</t>
  </si>
  <si>
    <t>Brunel University London</t>
  </si>
  <si>
    <t>Buckinghamshire New University</t>
  </si>
  <si>
    <t>University of Cambridge</t>
  </si>
  <si>
    <t>Canterbury Christ Church University</t>
  </si>
  <si>
    <t>University of Central Lancashire</t>
  </si>
  <si>
    <t>University of Chester</t>
  </si>
  <si>
    <t>The University of Chichester</t>
  </si>
  <si>
    <t>The City University</t>
  </si>
  <si>
    <t>The Conservatoire for Dance and Drama</t>
  </si>
  <si>
    <t>Courtauld Institute of Art</t>
  </si>
  <si>
    <t>Coventry University</t>
  </si>
  <si>
    <t>Cranfield University</t>
  </si>
  <si>
    <t>University for the Creative Arts</t>
  </si>
  <si>
    <t>University of Cumbria</t>
  </si>
  <si>
    <t>De Montfort University</t>
  </si>
  <si>
    <t>University of Derby</t>
  </si>
  <si>
    <t>University of Durham</t>
  </si>
  <si>
    <t>The University of East Anglia</t>
  </si>
  <si>
    <t>University of East London</t>
  </si>
  <si>
    <t>Edge Hill University</t>
  </si>
  <si>
    <t>The University of Essex</t>
  </si>
  <si>
    <t>University of Exeter</t>
  </si>
  <si>
    <t>Falmouth University</t>
  </si>
  <si>
    <t>University of Gloucestershire</t>
  </si>
  <si>
    <t>Goldsmiths' College</t>
  </si>
  <si>
    <t>University of Greenwich</t>
  </si>
  <si>
    <t>Guildhall School of Music &amp; Drama</t>
  </si>
  <si>
    <t>Harper Adams University</t>
  </si>
  <si>
    <t>University of Hertfordshire</t>
  </si>
  <si>
    <t>Heythrop College</t>
  </si>
  <si>
    <t>The University of Huddersfield</t>
  </si>
  <si>
    <t>The University of Hull</t>
  </si>
  <si>
    <t>Imperial College London</t>
  </si>
  <si>
    <t>The Institute of Cancer Research</t>
  </si>
  <si>
    <t>The University of Keele</t>
  </si>
  <si>
    <t>The University of Kent</t>
  </si>
  <si>
    <t>King's College London</t>
  </si>
  <si>
    <t>Kingston University</t>
  </si>
  <si>
    <t>The University of Lancaster</t>
  </si>
  <si>
    <t>The University of Leeds</t>
  </si>
  <si>
    <t>Leeds Beckett University</t>
  </si>
  <si>
    <t>Leeds College of Art</t>
  </si>
  <si>
    <t>Leeds Trinity University</t>
  </si>
  <si>
    <t>The University of Leicester</t>
  </si>
  <si>
    <t>University of Lincoln</t>
  </si>
  <si>
    <t>The University of Liverpool</t>
  </si>
  <si>
    <t>Liverpool Hope University</t>
  </si>
  <si>
    <t>The Liverpool Institute for Performing Arts</t>
  </si>
  <si>
    <t>Liverpool John Moores University</t>
  </si>
  <si>
    <t>Liverpool School of Tropical Medicine</t>
  </si>
  <si>
    <t>University College London</t>
  </si>
  <si>
    <t>University of London</t>
  </si>
  <si>
    <t>London Business School</t>
  </si>
  <si>
    <t>London Metropolitan University</t>
  </si>
  <si>
    <t>The London School of Economics and Political Science</t>
  </si>
  <si>
    <t>London School of Hygiene and Tropical Medicine</t>
  </si>
  <si>
    <t>London South Bank University</t>
  </si>
  <si>
    <t>Loughborough University</t>
  </si>
  <si>
    <t>The University of Manchester</t>
  </si>
  <si>
    <t>Manchester Metropolitan University</t>
  </si>
  <si>
    <t>Middlesex University</t>
  </si>
  <si>
    <t>The National Film and Television School</t>
  </si>
  <si>
    <t>University of Newcastle upon Tyne</t>
  </si>
  <si>
    <t>Newman University</t>
  </si>
  <si>
    <t>The University of Northampton</t>
  </si>
  <si>
    <t>University of Northumbria at Newcastle</t>
  </si>
  <si>
    <t>Norwich University of the Arts</t>
  </si>
  <si>
    <t>The University of Nottingham</t>
  </si>
  <si>
    <t>Nottingham Trent University</t>
  </si>
  <si>
    <t>The Open University</t>
  </si>
  <si>
    <t>The School of Oriental and African Studies</t>
  </si>
  <si>
    <t>University of Oxford</t>
  </si>
  <si>
    <t>Oxford Brookes University</t>
  </si>
  <si>
    <t>University of Plymouth</t>
  </si>
  <si>
    <t>Plymouth College of Art</t>
  </si>
  <si>
    <t>University of Portsmouth</t>
  </si>
  <si>
    <t>Queen Mary University of London</t>
  </si>
  <si>
    <t>Ravensbourne</t>
  </si>
  <si>
    <t>The University of Reading</t>
  </si>
  <si>
    <t>Roehampton University</t>
  </si>
  <si>
    <t>Rose Bruford College of Theatre and Performance Ltd.</t>
  </si>
  <si>
    <t>The Royal Academy of Music</t>
  </si>
  <si>
    <t>The Royal Agricultural University</t>
  </si>
  <si>
    <t>The Royal Central School of Speech and Drama</t>
  </si>
  <si>
    <t>The Royal College of Art</t>
  </si>
  <si>
    <t>The Royal College of Music</t>
  </si>
  <si>
    <t>Royal Holloway, University of London</t>
  </si>
  <si>
    <t>Royal Northern College of Music</t>
  </si>
  <si>
    <t>The Royal Veterinary College</t>
  </si>
  <si>
    <t>The University of Salford</t>
  </si>
  <si>
    <t>The University of Sheffield</t>
  </si>
  <si>
    <t>Sheffield Hallam University</t>
  </si>
  <si>
    <t>The University of Southampton</t>
  </si>
  <si>
    <t>Southampton Solent University</t>
  </si>
  <si>
    <t>University of St Mark &amp; St John</t>
  </si>
  <si>
    <t>St Mary's University, Twickenham</t>
  </si>
  <si>
    <t>St. George's, University of London</t>
  </si>
  <si>
    <t>Staffordshire University</t>
  </si>
  <si>
    <t>University Campus Suffolk Ltd</t>
  </si>
  <si>
    <t>University of Sunderland</t>
  </si>
  <si>
    <t>The University of Surrey</t>
  </si>
  <si>
    <t>University of Sussex</t>
  </si>
  <si>
    <t>Teesside University</t>
  </si>
  <si>
    <t>Trinity Laban Conservatoire of Music and Dance</t>
  </si>
  <si>
    <t>The University of Warwick</t>
  </si>
  <si>
    <t>The University of West London</t>
  </si>
  <si>
    <t>University of the West of England, Bristol</t>
  </si>
  <si>
    <t>The University of Westminster</t>
  </si>
  <si>
    <t>University of Winchester</t>
  </si>
  <si>
    <t>The University of Wolverhampton</t>
  </si>
  <si>
    <t>University of Worcester</t>
  </si>
  <si>
    <t>Writtle College</t>
  </si>
  <si>
    <t>The University of York</t>
  </si>
  <si>
    <t>York St John University</t>
  </si>
  <si>
    <t>Total</t>
  </si>
  <si>
    <t>Total research funding</t>
  </si>
  <si>
    <t>Total recurrent grant</t>
  </si>
  <si>
    <t>Percentage change compared to 2015-16 allocations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</si>
</sst>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MS Sans Serif"/>
    </font>
    <font>
      <sz val="10"/>
      <name val="MS Sans Serif"/>
      <family val="2"/>
    </font>
    <font>
      <sz val="10.5"/>
      <name val="Arial"/>
      <family val="2"/>
    </font>
    <font>
      <b/>
      <sz val="12"/>
      <name val="Arial"/>
      <family val="2"/>
    </font>
    <font>
      <b/>
      <sz val="10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49" fontId="2" fillId="0" borderId="0" xfId="0" applyNumberFormat="1" applyFont="1" applyFill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0" fontId="4" fillId="0" borderId="0" xfId="0" applyFont="1" applyAlignment="1">
      <alignment wrapText="1"/>
    </xf>
    <xf numFmtId="3" fontId="4" fillId="0" borderId="5" xfId="0" applyNumberFormat="1" applyFont="1" applyBorder="1" applyAlignment="1">
      <alignment wrapText="1"/>
    </xf>
    <xf numFmtId="0" fontId="4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wrapText="1"/>
    </xf>
    <xf numFmtId="3" fontId="4" fillId="0" borderId="4" xfId="0" applyNumberFormat="1" applyFont="1" applyBorder="1" applyAlignment="1">
      <alignment wrapText="1"/>
    </xf>
    <xf numFmtId="3" fontId="2" fillId="0" borderId="4" xfId="0" applyNumberFormat="1" applyFont="1" applyFill="1" applyBorder="1" applyAlignment="1">
      <alignment horizontal="right" wrapText="1"/>
    </xf>
    <xf numFmtId="3" fontId="2" fillId="4" borderId="4" xfId="0" applyNumberFormat="1" applyFont="1" applyFill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4" xfId="0" applyNumberFormat="1" applyFont="1" applyFill="1" applyBorder="1" applyAlignment="1">
      <alignment horizontal="right" wrapText="1"/>
    </xf>
    <xf numFmtId="3" fontId="4" fillId="0" borderId="4" xfId="0" applyNumberFormat="1" applyFont="1" applyFill="1" applyBorder="1" applyAlignment="1">
      <alignment horizontal="right" wrapText="1"/>
    </xf>
    <xf numFmtId="0" fontId="2" fillId="0" borderId="0" xfId="0" applyFont="1"/>
    <xf numFmtId="3" fontId="4" fillId="0" borderId="0" xfId="0" applyNumberFormat="1" applyFont="1" applyBorder="1"/>
    <xf numFmtId="3" fontId="2" fillId="0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left"/>
    </xf>
    <xf numFmtId="3" fontId="2" fillId="3" borderId="0" xfId="0" applyNumberFormat="1" applyFont="1" applyFill="1" applyBorder="1" applyAlignment="1">
      <alignment horizontal="right"/>
    </xf>
    <xf numFmtId="3" fontId="2" fillId="0" borderId="1" xfId="0" applyNumberFormat="1" applyFont="1" applyBorder="1"/>
    <xf numFmtId="3" fontId="2" fillId="0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4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2" fillId="0" borderId="0" xfId="0" applyFont="1" applyBorder="1"/>
    <xf numFmtId="3" fontId="4" fillId="0" borderId="2" xfId="0" applyNumberFormat="1" applyFont="1" applyBorder="1"/>
    <xf numFmtId="3" fontId="2" fillId="0" borderId="2" xfId="0" applyNumberFormat="1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0" fontId="4" fillId="0" borderId="0" xfId="0" applyFont="1"/>
    <xf numFmtId="3" fontId="4" fillId="0" borderId="3" xfId="0" applyNumberFormat="1" applyFont="1" applyBorder="1"/>
    <xf numFmtId="3" fontId="2" fillId="0" borderId="3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3" fontId="2" fillId="0" borderId="0" xfId="0" applyNumberFormat="1" applyFont="1"/>
    <xf numFmtId="0" fontId="2" fillId="0" borderId="0" xfId="0" applyFont="1" applyFill="1"/>
    <xf numFmtId="164" fontId="2" fillId="0" borderId="0" xfId="0" applyNumberFormat="1" applyFont="1" applyFill="1"/>
    <xf numFmtId="3" fontId="4" fillId="0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" fontId="2" fillId="0" borderId="0" xfId="0" applyNumberFormat="1" applyFont="1"/>
    <xf numFmtId="3" fontId="4" fillId="2" borderId="6" xfId="0" applyNumberFormat="1" applyFont="1" applyFill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aker\AppData\Local\Microsoft\Windows\Temporary%20Internet%20Files\Content.Outlook\0B4XC7FZ\Recurrent%20funding%20changes%20ranked%20by%20total%20gr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_1"/>
    </sheetNames>
    <sheetDataSet>
      <sheetData sheetId="0">
        <row r="13">
          <cell r="B13" t="str">
            <v>The British School of Osteopathy</v>
          </cell>
          <cell r="C13">
            <v>522234</v>
          </cell>
          <cell r="D13">
            <v>32474</v>
          </cell>
          <cell r="E13">
            <v>554708</v>
          </cell>
          <cell r="F13">
            <v>384213</v>
          </cell>
          <cell r="G13">
            <v>938921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938921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 t="e">
            <v>#N/A</v>
          </cell>
          <cell r="V13" t="e">
            <v>#N/A</v>
          </cell>
        </row>
        <row r="14">
          <cell r="B14" t="str">
            <v>Guildhall School of Music &amp; Drama</v>
          </cell>
          <cell r="C14">
            <v>171541</v>
          </cell>
          <cell r="D14">
            <v>196525</v>
          </cell>
          <cell r="E14">
            <v>368066</v>
          </cell>
          <cell r="F14">
            <v>4561871</v>
          </cell>
          <cell r="G14">
            <v>4929937</v>
          </cell>
          <cell r="H14">
            <v>241584</v>
          </cell>
          <cell r="I14">
            <v>28990</v>
          </cell>
          <cell r="J14">
            <v>0</v>
          </cell>
          <cell r="K14">
            <v>0</v>
          </cell>
          <cell r="L14">
            <v>47506</v>
          </cell>
          <cell r="M14">
            <v>0</v>
          </cell>
          <cell r="N14">
            <v>318080</v>
          </cell>
          <cell r="O14">
            <v>389956</v>
          </cell>
          <cell r="P14">
            <v>5637973</v>
          </cell>
          <cell r="Q14">
            <v>864189</v>
          </cell>
          <cell r="R14">
            <v>305634</v>
          </cell>
          <cell r="S14">
            <v>1567484</v>
          </cell>
          <cell r="T14">
            <v>470.4697699230145</v>
          </cell>
          <cell r="U14">
            <v>4.0721909211671479</v>
          </cell>
          <cell r="V14">
            <v>259.68296965072687</v>
          </cell>
        </row>
        <row r="15">
          <cell r="B15" t="str">
            <v>The National Film and Television School</v>
          </cell>
          <cell r="C15">
            <v>45047</v>
          </cell>
          <cell r="D15">
            <v>198205</v>
          </cell>
          <cell r="E15">
            <v>243252</v>
          </cell>
          <cell r="F15">
            <v>1350389</v>
          </cell>
          <cell r="G15">
            <v>1593641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1593641</v>
          </cell>
          <cell r="Q15">
            <v>381767</v>
          </cell>
          <cell r="R15">
            <v>0</v>
          </cell>
          <cell r="S15">
            <v>698962</v>
          </cell>
          <cell r="T15">
            <v>317.43812325318845</v>
          </cell>
          <cell r="U15" t="e">
            <v>#DIV/0!</v>
          </cell>
          <cell r="V15">
            <v>128.00109304940753</v>
          </cell>
        </row>
        <row r="16">
          <cell r="B16" t="str">
            <v>Courtauld Institute of Art</v>
          </cell>
          <cell r="C16">
            <v>4825</v>
          </cell>
          <cell r="D16">
            <v>6002</v>
          </cell>
          <cell r="E16">
            <v>10827</v>
          </cell>
          <cell r="F16">
            <v>2062004</v>
          </cell>
          <cell r="G16">
            <v>2072831</v>
          </cell>
          <cell r="H16">
            <v>1177218</v>
          </cell>
          <cell r="I16">
            <v>141266</v>
          </cell>
          <cell r="J16">
            <v>9845</v>
          </cell>
          <cell r="K16">
            <v>0</v>
          </cell>
          <cell r="L16">
            <v>307667</v>
          </cell>
          <cell r="M16">
            <v>0</v>
          </cell>
          <cell r="N16">
            <v>1635996</v>
          </cell>
          <cell r="O16">
            <v>0</v>
          </cell>
          <cell r="P16">
            <v>3708827</v>
          </cell>
          <cell r="Q16">
            <v>506151</v>
          </cell>
          <cell r="R16">
            <v>1635708</v>
          </cell>
          <cell r="S16">
            <v>2141859</v>
          </cell>
          <cell r="T16">
            <v>309.52818427702408</v>
          </cell>
          <cell r="U16">
            <v>1.7607054559860318E-2</v>
          </cell>
          <cell r="V16">
            <v>73.159250912408339</v>
          </cell>
        </row>
        <row r="17">
          <cell r="B17" t="str">
            <v>The Royal Central School of Speech and Drama</v>
          </cell>
          <cell r="C17">
            <v>191674</v>
          </cell>
          <cell r="D17">
            <v>199493</v>
          </cell>
          <cell r="E17">
            <v>391167</v>
          </cell>
          <cell r="F17">
            <v>4730759</v>
          </cell>
          <cell r="G17">
            <v>5121926</v>
          </cell>
          <cell r="H17">
            <v>539303</v>
          </cell>
          <cell r="I17">
            <v>64716</v>
          </cell>
          <cell r="J17">
            <v>2991</v>
          </cell>
          <cell r="K17">
            <v>446</v>
          </cell>
          <cell r="L17">
            <v>58642</v>
          </cell>
          <cell r="M17">
            <v>0</v>
          </cell>
          <cell r="N17">
            <v>666098</v>
          </cell>
          <cell r="O17">
            <v>0</v>
          </cell>
          <cell r="P17">
            <v>5788024</v>
          </cell>
          <cell r="Q17">
            <v>2910389</v>
          </cell>
          <cell r="R17">
            <v>672740</v>
          </cell>
          <cell r="S17">
            <v>3583129</v>
          </cell>
          <cell r="T17">
            <v>75.987677248642711</v>
          </cell>
          <cell r="U17">
            <v>-0.98730564556886757</v>
          </cell>
          <cell r="V17">
            <v>61.535462440788478</v>
          </cell>
        </row>
        <row r="18">
          <cell r="B18" t="str">
            <v>The Royal Academy of Music</v>
          </cell>
          <cell r="C18">
            <v>133434</v>
          </cell>
          <cell r="D18">
            <v>275807</v>
          </cell>
          <cell r="E18">
            <v>409241</v>
          </cell>
          <cell r="F18">
            <v>4077134</v>
          </cell>
          <cell r="G18">
            <v>4486375</v>
          </cell>
          <cell r="H18">
            <v>244814</v>
          </cell>
          <cell r="I18">
            <v>29378</v>
          </cell>
          <cell r="J18">
            <v>0</v>
          </cell>
          <cell r="K18">
            <v>0</v>
          </cell>
          <cell r="L18">
            <v>47450</v>
          </cell>
          <cell r="M18">
            <v>0</v>
          </cell>
          <cell r="N18">
            <v>321642</v>
          </cell>
          <cell r="O18">
            <v>0</v>
          </cell>
          <cell r="P18">
            <v>4808017</v>
          </cell>
          <cell r="Q18">
            <v>3002448</v>
          </cell>
          <cell r="R18">
            <v>308006</v>
          </cell>
          <cell r="S18">
            <v>3310454</v>
          </cell>
          <cell r="T18">
            <v>49.423903428135972</v>
          </cell>
          <cell r="U18">
            <v>4.4271864833801935</v>
          </cell>
          <cell r="V18">
            <v>45.237390400229096</v>
          </cell>
        </row>
        <row r="19">
          <cell r="B19" t="str">
            <v>The Royal College of Music</v>
          </cell>
          <cell r="C19">
            <v>132633</v>
          </cell>
          <cell r="D19">
            <v>225080</v>
          </cell>
          <cell r="E19">
            <v>357713</v>
          </cell>
          <cell r="F19">
            <v>4266776</v>
          </cell>
          <cell r="G19">
            <v>4624489</v>
          </cell>
          <cell r="H19">
            <v>347387</v>
          </cell>
          <cell r="I19">
            <v>41687</v>
          </cell>
          <cell r="J19">
            <v>0</v>
          </cell>
          <cell r="K19">
            <v>0</v>
          </cell>
          <cell r="L19">
            <v>68844</v>
          </cell>
          <cell r="M19">
            <v>0</v>
          </cell>
          <cell r="N19">
            <v>457918</v>
          </cell>
          <cell r="O19">
            <v>278661</v>
          </cell>
          <cell r="P19">
            <v>5361068</v>
          </cell>
          <cell r="Q19">
            <v>3114338</v>
          </cell>
          <cell r="R19">
            <v>461794</v>
          </cell>
          <cell r="S19">
            <v>3879004</v>
          </cell>
          <cell r="T19">
            <v>48.490273053213876</v>
          </cell>
          <cell r="U19">
            <v>-0.83933528802886148</v>
          </cell>
          <cell r="V19">
            <v>38.207333635129018</v>
          </cell>
        </row>
        <row r="20">
          <cell r="B20" t="str">
            <v>Plymouth College of Art</v>
          </cell>
          <cell r="C20">
            <v>251447</v>
          </cell>
          <cell r="D20">
            <v>10078</v>
          </cell>
          <cell r="E20">
            <v>261525</v>
          </cell>
          <cell r="F20">
            <v>729982</v>
          </cell>
          <cell r="G20">
            <v>991507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991507</v>
          </cell>
          <cell r="Q20">
            <v>721662</v>
          </cell>
          <cell r="R20">
            <v>0</v>
          </cell>
          <cell r="S20">
            <v>721662</v>
          </cell>
          <cell r="T20">
            <v>37.39215865599131</v>
          </cell>
          <cell r="U20" t="e">
            <v>#DIV/0!</v>
          </cell>
          <cell r="V20">
            <v>37.39215865599131</v>
          </cell>
        </row>
        <row r="21">
          <cell r="B21" t="str">
            <v>Harper Adams University</v>
          </cell>
          <cell r="C21">
            <v>3013901</v>
          </cell>
          <cell r="D21">
            <v>242750</v>
          </cell>
          <cell r="E21">
            <v>3256651</v>
          </cell>
          <cell r="F21">
            <v>5095994</v>
          </cell>
          <cell r="G21">
            <v>8352645</v>
          </cell>
          <cell r="H21">
            <v>245358</v>
          </cell>
          <cell r="I21">
            <v>0</v>
          </cell>
          <cell r="J21">
            <v>0</v>
          </cell>
          <cell r="K21">
            <v>181881</v>
          </cell>
          <cell r="L21">
            <v>117869</v>
          </cell>
          <cell r="M21">
            <v>0</v>
          </cell>
          <cell r="N21">
            <v>545108</v>
          </cell>
          <cell r="O21">
            <v>0</v>
          </cell>
          <cell r="P21">
            <v>8897753</v>
          </cell>
          <cell r="Q21">
            <v>6122547</v>
          </cell>
          <cell r="R21">
            <v>531760</v>
          </cell>
          <cell r="S21">
            <v>6654307</v>
          </cell>
          <cell r="T21">
            <v>36.424350846142957</v>
          </cell>
          <cell r="U21">
            <v>2.5101549571235142</v>
          </cell>
          <cell r="V21">
            <v>33.714194430764913</v>
          </cell>
        </row>
        <row r="22">
          <cell r="B22" t="str">
            <v>The Arts University Bournemouth</v>
          </cell>
          <cell r="C22">
            <v>637545</v>
          </cell>
          <cell r="D22">
            <v>39887</v>
          </cell>
          <cell r="E22">
            <v>677432</v>
          </cell>
          <cell r="F22">
            <v>1083702</v>
          </cell>
          <cell r="G22">
            <v>1761134</v>
          </cell>
          <cell r="H22">
            <v>117806</v>
          </cell>
          <cell r="I22">
            <v>0</v>
          </cell>
          <cell r="J22">
            <v>0</v>
          </cell>
          <cell r="K22">
            <v>0</v>
          </cell>
          <cell r="L22">
            <v>6199</v>
          </cell>
          <cell r="M22">
            <v>0</v>
          </cell>
          <cell r="N22">
            <v>124005</v>
          </cell>
          <cell r="O22">
            <v>0</v>
          </cell>
          <cell r="P22">
            <v>1885139</v>
          </cell>
          <cell r="Q22">
            <v>1527686</v>
          </cell>
          <cell r="R22">
            <v>130423</v>
          </cell>
          <cell r="S22">
            <v>1658109</v>
          </cell>
          <cell r="T22">
            <v>15.281150707671603</v>
          </cell>
          <cell r="U22">
            <v>-4.9209111889774046</v>
          </cell>
          <cell r="V22">
            <v>13.69210347450017</v>
          </cell>
        </row>
        <row r="23">
          <cell r="B23" t="str">
            <v>University of Winchester</v>
          </cell>
          <cell r="C23">
            <v>247170</v>
          </cell>
          <cell r="D23">
            <v>76628</v>
          </cell>
          <cell r="E23">
            <v>323798</v>
          </cell>
          <cell r="F23">
            <v>1789992</v>
          </cell>
          <cell r="G23">
            <v>2113790</v>
          </cell>
          <cell r="H23">
            <v>592814</v>
          </cell>
          <cell r="I23">
            <v>0</v>
          </cell>
          <cell r="J23">
            <v>26037</v>
          </cell>
          <cell r="K23">
            <v>3273</v>
          </cell>
          <cell r="L23">
            <v>149497</v>
          </cell>
          <cell r="M23">
            <v>0</v>
          </cell>
          <cell r="N23">
            <v>771621</v>
          </cell>
          <cell r="O23">
            <v>0</v>
          </cell>
          <cell r="P23">
            <v>2885411</v>
          </cell>
          <cell r="Q23">
            <v>1896881</v>
          </cell>
          <cell r="R23">
            <v>749537</v>
          </cell>
          <cell r="S23">
            <v>2646418</v>
          </cell>
          <cell r="T23">
            <v>11.435034670071555</v>
          </cell>
          <cell r="U23">
            <v>2.9463522147672498</v>
          </cell>
          <cell r="V23">
            <v>9.0308107033733904</v>
          </cell>
        </row>
        <row r="24">
          <cell r="B24" t="str">
            <v>Royal Northern College of Music</v>
          </cell>
          <cell r="C24">
            <v>157358</v>
          </cell>
          <cell r="D24">
            <v>120155</v>
          </cell>
          <cell r="E24">
            <v>277513</v>
          </cell>
          <cell r="F24">
            <v>4231604</v>
          </cell>
          <cell r="G24">
            <v>4509117</v>
          </cell>
          <cell r="H24">
            <v>270108</v>
          </cell>
          <cell r="I24">
            <v>0</v>
          </cell>
          <cell r="J24">
            <v>0</v>
          </cell>
          <cell r="K24">
            <v>0</v>
          </cell>
          <cell r="L24">
            <v>36401</v>
          </cell>
          <cell r="M24">
            <v>0</v>
          </cell>
          <cell r="N24">
            <v>306509</v>
          </cell>
          <cell r="O24">
            <v>0</v>
          </cell>
          <cell r="P24">
            <v>4815626</v>
          </cell>
          <cell r="Q24">
            <v>4144793</v>
          </cell>
          <cell r="R24">
            <v>289676</v>
          </cell>
          <cell r="S24">
            <v>4434469</v>
          </cell>
          <cell r="T24">
            <v>8.7899202686358517</v>
          </cell>
          <cell r="U24">
            <v>5.8109750203675832</v>
          </cell>
          <cell r="V24">
            <v>8.595324490936795</v>
          </cell>
        </row>
        <row r="25">
          <cell r="B25" t="str">
            <v>Leeds Trinity University</v>
          </cell>
          <cell r="C25">
            <v>90623</v>
          </cell>
          <cell r="D25">
            <v>12039</v>
          </cell>
          <cell r="E25">
            <v>102662</v>
          </cell>
          <cell r="F25">
            <v>1060786</v>
          </cell>
          <cell r="G25">
            <v>1163448</v>
          </cell>
          <cell r="H25">
            <v>92782</v>
          </cell>
          <cell r="I25">
            <v>0</v>
          </cell>
          <cell r="J25">
            <v>111</v>
          </cell>
          <cell r="K25">
            <v>0</v>
          </cell>
          <cell r="L25">
            <v>16402</v>
          </cell>
          <cell r="M25">
            <v>0</v>
          </cell>
          <cell r="N25">
            <v>109295</v>
          </cell>
          <cell r="O25">
            <v>0</v>
          </cell>
          <cell r="P25">
            <v>1272743</v>
          </cell>
          <cell r="Q25">
            <v>1082894</v>
          </cell>
          <cell r="R25">
            <v>91555</v>
          </cell>
          <cell r="S25">
            <v>1174449</v>
          </cell>
          <cell r="T25">
            <v>7.4387705537199391</v>
          </cell>
          <cell r="U25">
            <v>19.376331167058051</v>
          </cell>
          <cell r="V25">
            <v>8.3693715095334067</v>
          </cell>
        </row>
        <row r="26">
          <cell r="B26" t="str">
            <v>University of Sussex</v>
          </cell>
          <cell r="C26">
            <v>4712198</v>
          </cell>
          <cell r="D26">
            <v>366600</v>
          </cell>
          <cell r="E26">
            <v>5078798</v>
          </cell>
          <cell r="F26">
            <v>2870768</v>
          </cell>
          <cell r="G26">
            <v>7949566</v>
          </cell>
          <cell r="H26">
            <v>10504984</v>
          </cell>
          <cell r="I26">
            <v>0</v>
          </cell>
          <cell r="J26">
            <v>1257657</v>
          </cell>
          <cell r="K26">
            <v>199214</v>
          </cell>
          <cell r="L26">
            <v>2609823</v>
          </cell>
          <cell r="M26">
            <v>0</v>
          </cell>
          <cell r="N26">
            <v>14571678</v>
          </cell>
          <cell r="O26">
            <v>2099696</v>
          </cell>
          <cell r="P26">
            <v>24620940</v>
          </cell>
          <cell r="Q26">
            <v>7265416</v>
          </cell>
          <cell r="R26">
            <v>14067826</v>
          </cell>
          <cell r="S26">
            <v>23134123</v>
          </cell>
          <cell r="T26">
            <v>9.416528936539903</v>
          </cell>
          <cell r="U26">
            <v>3.5815910717121464</v>
          </cell>
          <cell r="V26">
            <v>6.426943437622425</v>
          </cell>
        </row>
        <row r="27">
          <cell r="B27" t="str">
            <v>Bath Spa University</v>
          </cell>
          <cell r="C27">
            <v>978909</v>
          </cell>
          <cell r="D27">
            <v>168866</v>
          </cell>
          <cell r="E27">
            <v>1147775</v>
          </cell>
          <cell r="F27">
            <v>2161445</v>
          </cell>
          <cell r="G27">
            <v>3309220</v>
          </cell>
          <cell r="H27">
            <v>854615</v>
          </cell>
          <cell r="I27">
            <v>0</v>
          </cell>
          <cell r="J27">
            <v>22921</v>
          </cell>
          <cell r="K27">
            <v>818</v>
          </cell>
          <cell r="L27">
            <v>121304</v>
          </cell>
          <cell r="M27">
            <v>0</v>
          </cell>
          <cell r="N27">
            <v>999658</v>
          </cell>
          <cell r="O27">
            <v>0</v>
          </cell>
          <cell r="P27">
            <v>4308878</v>
          </cell>
          <cell r="Q27">
            <v>3060404</v>
          </cell>
          <cell r="R27">
            <v>993049</v>
          </cell>
          <cell r="S27">
            <v>4053453</v>
          </cell>
          <cell r="T27">
            <v>8.1301684352784793</v>
          </cell>
          <cell r="U27">
            <v>0.66552607172455747</v>
          </cell>
          <cell r="V27">
            <v>6.3014175815039666</v>
          </cell>
        </row>
        <row r="28">
          <cell r="B28" t="str">
            <v>The Institute of Cancer Research</v>
          </cell>
          <cell r="C28">
            <v>381648</v>
          </cell>
          <cell r="D28">
            <v>41981</v>
          </cell>
          <cell r="E28">
            <v>423629</v>
          </cell>
          <cell r="F28">
            <v>750569</v>
          </cell>
          <cell r="G28">
            <v>1174198</v>
          </cell>
          <cell r="H28">
            <v>4091854</v>
          </cell>
          <cell r="I28">
            <v>491023</v>
          </cell>
          <cell r="J28">
            <v>8922265</v>
          </cell>
          <cell r="K28">
            <v>745824</v>
          </cell>
          <cell r="L28">
            <v>647976</v>
          </cell>
          <cell r="M28">
            <v>0</v>
          </cell>
          <cell r="N28">
            <v>14898942</v>
          </cell>
          <cell r="O28">
            <v>1582032</v>
          </cell>
          <cell r="P28">
            <v>17655172</v>
          </cell>
          <cell r="Q28">
            <v>753703</v>
          </cell>
          <cell r="R28">
            <v>14817351</v>
          </cell>
          <cell r="S28">
            <v>16625742</v>
          </cell>
          <cell r="T28">
            <v>55.790543489942323</v>
          </cell>
          <cell r="U28">
            <v>0.55064498370862647</v>
          </cell>
          <cell r="V28">
            <v>6.1917838012883877</v>
          </cell>
        </row>
        <row r="29">
          <cell r="B29" t="str">
            <v>Coventry University</v>
          </cell>
          <cell r="C29">
            <v>6648912</v>
          </cell>
          <cell r="D29">
            <v>461425</v>
          </cell>
          <cell r="E29">
            <v>7110337</v>
          </cell>
          <cell r="F29">
            <v>7539792</v>
          </cell>
          <cell r="G29">
            <v>14650129</v>
          </cell>
          <cell r="H29">
            <v>2374890</v>
          </cell>
          <cell r="I29">
            <v>0</v>
          </cell>
          <cell r="J29">
            <v>219420</v>
          </cell>
          <cell r="K29">
            <v>100276</v>
          </cell>
          <cell r="L29">
            <v>566239</v>
          </cell>
          <cell r="M29">
            <v>0</v>
          </cell>
          <cell r="N29">
            <v>3260825</v>
          </cell>
          <cell r="O29">
            <v>2815816</v>
          </cell>
          <cell r="P29">
            <v>20726770</v>
          </cell>
          <cell r="Q29">
            <v>13531950</v>
          </cell>
          <cell r="R29">
            <v>3222416</v>
          </cell>
          <cell r="S29">
            <v>19604366</v>
          </cell>
          <cell r="T29">
            <v>8.2632510465971283</v>
          </cell>
          <cell r="U29">
            <v>1.1919317679654022</v>
          </cell>
          <cell r="V29">
            <v>5.7252756860385077</v>
          </cell>
        </row>
        <row r="30">
          <cell r="B30" t="str">
            <v>Roehampton University</v>
          </cell>
          <cell r="C30">
            <v>685165</v>
          </cell>
          <cell r="D30">
            <v>330341</v>
          </cell>
          <cell r="E30">
            <v>1015506</v>
          </cell>
          <cell r="F30">
            <v>4655052</v>
          </cell>
          <cell r="G30">
            <v>5670558</v>
          </cell>
          <cell r="H30">
            <v>2424801</v>
          </cell>
          <cell r="I30">
            <v>290975</v>
          </cell>
          <cell r="J30">
            <v>29286</v>
          </cell>
          <cell r="K30">
            <v>13390</v>
          </cell>
          <cell r="L30">
            <v>683013</v>
          </cell>
          <cell r="M30">
            <v>0</v>
          </cell>
          <cell r="N30">
            <v>3441465</v>
          </cell>
          <cell r="O30">
            <v>339605</v>
          </cell>
          <cell r="P30">
            <v>9451628</v>
          </cell>
          <cell r="Q30">
            <v>5166481</v>
          </cell>
          <cell r="R30">
            <v>3484857</v>
          </cell>
          <cell r="S30">
            <v>8941577</v>
          </cell>
          <cell r="T30">
            <v>9.756679643262018</v>
          </cell>
          <cell r="U30">
            <v>-1.2451586966122283</v>
          </cell>
          <cell r="V30">
            <v>5.7042622347266034</v>
          </cell>
        </row>
        <row r="31">
          <cell r="B31" t="str">
            <v>University of St Mark &amp; St John</v>
          </cell>
          <cell r="C31">
            <v>72533</v>
          </cell>
          <cell r="D31">
            <v>2273</v>
          </cell>
          <cell r="E31">
            <v>74806</v>
          </cell>
          <cell r="F31">
            <v>773817</v>
          </cell>
          <cell r="G31">
            <v>848623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848623</v>
          </cell>
          <cell r="Q31">
            <v>803570</v>
          </cell>
          <cell r="R31">
            <v>0</v>
          </cell>
          <cell r="S31">
            <v>803570</v>
          </cell>
          <cell r="T31">
            <v>5.6066055228542622</v>
          </cell>
          <cell r="U31" t="e">
            <v>#DIV/0!</v>
          </cell>
          <cell r="V31">
            <v>5.6066055228542622</v>
          </cell>
        </row>
        <row r="32">
          <cell r="B32" t="str">
            <v>Liverpool School of Tropical Medicine</v>
          </cell>
          <cell r="C32">
            <v>1204498</v>
          </cell>
          <cell r="D32">
            <v>134399</v>
          </cell>
          <cell r="E32">
            <v>1338897</v>
          </cell>
          <cell r="F32">
            <v>202519</v>
          </cell>
          <cell r="G32">
            <v>1541416</v>
          </cell>
          <cell r="H32">
            <v>973126</v>
          </cell>
          <cell r="I32">
            <v>0</v>
          </cell>
          <cell r="J32">
            <v>3810244</v>
          </cell>
          <cell r="K32">
            <v>63975</v>
          </cell>
          <cell r="L32">
            <v>143715</v>
          </cell>
          <cell r="M32">
            <v>0</v>
          </cell>
          <cell r="N32">
            <v>4991060</v>
          </cell>
          <cell r="O32">
            <v>2229475</v>
          </cell>
          <cell r="P32">
            <v>8761951</v>
          </cell>
          <cell r="Q32">
            <v>1041776</v>
          </cell>
          <cell r="R32">
            <v>4876361</v>
          </cell>
          <cell r="S32">
            <v>8313457</v>
          </cell>
          <cell r="T32">
            <v>47.960406075778288</v>
          </cell>
          <cell r="U32">
            <v>2.3521433298314052</v>
          </cell>
          <cell r="V32">
            <v>5.3947954503162761</v>
          </cell>
        </row>
        <row r="33">
          <cell r="B33" t="str">
            <v>University of Lincoln</v>
          </cell>
          <cell r="C33">
            <v>2519743</v>
          </cell>
          <cell r="D33">
            <v>83917</v>
          </cell>
          <cell r="E33">
            <v>2603660</v>
          </cell>
          <cell r="F33">
            <v>3424135</v>
          </cell>
          <cell r="G33">
            <v>6027795</v>
          </cell>
          <cell r="H33">
            <v>2521504</v>
          </cell>
          <cell r="I33">
            <v>0</v>
          </cell>
          <cell r="J33">
            <v>213411</v>
          </cell>
          <cell r="K33">
            <v>113220</v>
          </cell>
          <cell r="L33">
            <v>627068</v>
          </cell>
          <cell r="M33">
            <v>0</v>
          </cell>
          <cell r="N33">
            <v>3475203</v>
          </cell>
          <cell r="O33">
            <v>705287</v>
          </cell>
          <cell r="P33">
            <v>10208285</v>
          </cell>
          <cell r="Q33">
            <v>5867803</v>
          </cell>
          <cell r="R33">
            <v>3132628</v>
          </cell>
          <cell r="S33">
            <v>9700188</v>
          </cell>
          <cell r="T33">
            <v>2.7266082382111327</v>
          </cell>
          <cell r="U33">
            <v>10.935706378159168</v>
          </cell>
          <cell r="V33">
            <v>5.2380118818315689</v>
          </cell>
        </row>
        <row r="34">
          <cell r="B34" t="str">
            <v>Leeds College of Art</v>
          </cell>
          <cell r="C34">
            <v>299929</v>
          </cell>
          <cell r="D34">
            <v>16237</v>
          </cell>
          <cell r="E34">
            <v>316166</v>
          </cell>
          <cell r="F34">
            <v>517839</v>
          </cell>
          <cell r="G34">
            <v>834005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834005</v>
          </cell>
          <cell r="Q34">
            <v>793050</v>
          </cell>
          <cell r="R34">
            <v>0</v>
          </cell>
          <cell r="S34">
            <v>793050</v>
          </cell>
          <cell r="T34">
            <v>5.164239329172184</v>
          </cell>
          <cell r="U34" t="e">
            <v>#DIV/0!</v>
          </cell>
          <cell r="V34">
            <v>5.164239329172184</v>
          </cell>
        </row>
        <row r="35">
          <cell r="B35" t="str">
            <v>Bishop Grosseteste University</v>
          </cell>
          <cell r="C35">
            <v>17273</v>
          </cell>
          <cell r="D35">
            <v>3841</v>
          </cell>
          <cell r="E35">
            <v>21114</v>
          </cell>
          <cell r="F35">
            <v>684730</v>
          </cell>
          <cell r="G35">
            <v>705844</v>
          </cell>
          <cell r="H35">
            <v>57612</v>
          </cell>
          <cell r="I35">
            <v>0</v>
          </cell>
          <cell r="J35">
            <v>0</v>
          </cell>
          <cell r="K35">
            <v>0</v>
          </cell>
          <cell r="L35">
            <v>14608</v>
          </cell>
          <cell r="M35">
            <v>0</v>
          </cell>
          <cell r="N35">
            <v>72220</v>
          </cell>
          <cell r="O35">
            <v>0</v>
          </cell>
          <cell r="P35">
            <v>778064</v>
          </cell>
          <cell r="Q35">
            <v>669870</v>
          </cell>
          <cell r="R35">
            <v>72580</v>
          </cell>
          <cell r="S35">
            <v>742450</v>
          </cell>
          <cell r="T35">
            <v>5.3702957290220485</v>
          </cell>
          <cell r="U35">
            <v>-0.4960044089280794</v>
          </cell>
          <cell r="V35">
            <v>4.7968213347700184</v>
          </cell>
        </row>
        <row r="36">
          <cell r="B36" t="str">
            <v>The University of Lancaster</v>
          </cell>
          <cell r="C36">
            <v>3650107</v>
          </cell>
          <cell r="D36">
            <v>298425</v>
          </cell>
          <cell r="E36">
            <v>3948532</v>
          </cell>
          <cell r="F36">
            <v>2100589</v>
          </cell>
          <cell r="G36">
            <v>6049121</v>
          </cell>
          <cell r="H36">
            <v>15059364</v>
          </cell>
          <cell r="I36">
            <v>0</v>
          </cell>
          <cell r="J36">
            <v>364290</v>
          </cell>
          <cell r="K36">
            <v>365027</v>
          </cell>
          <cell r="L36">
            <v>3647882</v>
          </cell>
          <cell r="M36">
            <v>0</v>
          </cell>
          <cell r="N36">
            <v>19436563</v>
          </cell>
          <cell r="O36">
            <v>2850000</v>
          </cell>
          <cell r="P36">
            <v>28335684</v>
          </cell>
          <cell r="Q36">
            <v>5266136</v>
          </cell>
          <cell r="R36">
            <v>18934055</v>
          </cell>
          <cell r="S36">
            <v>27050191</v>
          </cell>
          <cell r="T36">
            <v>14.868301920041564</v>
          </cell>
          <cell r="U36">
            <v>2.6539903892747749</v>
          </cell>
          <cell r="V36">
            <v>4.7522511024044158</v>
          </cell>
        </row>
        <row r="37">
          <cell r="B37" t="str">
            <v>Aston University</v>
          </cell>
          <cell r="C37">
            <v>4301995</v>
          </cell>
          <cell r="D37">
            <v>450250</v>
          </cell>
          <cell r="E37">
            <v>4752245</v>
          </cell>
          <cell r="F37">
            <v>2848991</v>
          </cell>
          <cell r="G37">
            <v>7601236</v>
          </cell>
          <cell r="H37">
            <v>4965050</v>
          </cell>
          <cell r="I37">
            <v>0</v>
          </cell>
          <cell r="J37">
            <v>182034</v>
          </cell>
          <cell r="K37">
            <v>158895</v>
          </cell>
          <cell r="L37">
            <v>585698</v>
          </cell>
          <cell r="M37">
            <v>0</v>
          </cell>
          <cell r="N37">
            <v>5891677</v>
          </cell>
          <cell r="O37">
            <v>1047809</v>
          </cell>
          <cell r="P37">
            <v>14540722</v>
          </cell>
          <cell r="Q37">
            <v>6767964</v>
          </cell>
          <cell r="R37">
            <v>6084617</v>
          </cell>
          <cell r="S37">
            <v>13919551</v>
          </cell>
          <cell r="T37">
            <v>12.312004023662064</v>
          </cell>
          <cell r="U37">
            <v>-3.1709473250329481</v>
          </cell>
          <cell r="V37">
            <v>4.4625792886566522</v>
          </cell>
        </row>
        <row r="38">
          <cell r="B38" t="str">
            <v>University of Exeter</v>
          </cell>
          <cell r="C38">
            <v>8146800</v>
          </cell>
          <cell r="D38">
            <v>285549</v>
          </cell>
          <cell r="E38">
            <v>8432349</v>
          </cell>
          <cell r="F38">
            <v>4019187</v>
          </cell>
          <cell r="G38">
            <v>12451536</v>
          </cell>
          <cell r="H38">
            <v>17550341</v>
          </cell>
          <cell r="I38">
            <v>0</v>
          </cell>
          <cell r="J38">
            <v>982269</v>
          </cell>
          <cell r="K38">
            <v>473188</v>
          </cell>
          <cell r="L38">
            <v>4223234</v>
          </cell>
          <cell r="M38">
            <v>0</v>
          </cell>
          <cell r="N38">
            <v>23229032</v>
          </cell>
          <cell r="O38">
            <v>2850000</v>
          </cell>
          <cell r="P38">
            <v>38530568</v>
          </cell>
          <cell r="Q38">
            <v>11141175</v>
          </cell>
          <cell r="R38">
            <v>22928973</v>
          </cell>
          <cell r="S38">
            <v>36920148</v>
          </cell>
          <cell r="T38">
            <v>11.761425522891436</v>
          </cell>
          <cell r="U38">
            <v>1.3086456161817628</v>
          </cell>
          <cell r="V38">
            <v>4.3619001743980004</v>
          </cell>
        </row>
        <row r="39">
          <cell r="B39" t="str">
            <v>University of Gloucestershire</v>
          </cell>
          <cell r="C39">
            <v>634100</v>
          </cell>
          <cell r="D39">
            <v>216624</v>
          </cell>
          <cell r="E39">
            <v>850724</v>
          </cell>
          <cell r="F39">
            <v>2564726</v>
          </cell>
          <cell r="G39">
            <v>3415450</v>
          </cell>
          <cell r="H39">
            <v>582519</v>
          </cell>
          <cell r="I39">
            <v>0</v>
          </cell>
          <cell r="J39">
            <v>17580</v>
          </cell>
          <cell r="K39">
            <v>1785</v>
          </cell>
          <cell r="L39">
            <v>113824</v>
          </cell>
          <cell r="M39">
            <v>0</v>
          </cell>
          <cell r="N39">
            <v>715708</v>
          </cell>
          <cell r="O39">
            <v>258856</v>
          </cell>
          <cell r="P39">
            <v>4390014</v>
          </cell>
          <cell r="Q39">
            <v>3473488</v>
          </cell>
          <cell r="R39">
            <v>742809</v>
          </cell>
          <cell r="S39">
            <v>4216297</v>
          </cell>
          <cell r="T39">
            <v>-1.6708852887932821</v>
          </cell>
          <cell r="U39">
            <v>-3.6484479859560133</v>
          </cell>
          <cell r="V39">
            <v>4.1201319546512023</v>
          </cell>
        </row>
        <row r="40">
          <cell r="B40" t="str">
            <v>The University of Surrey</v>
          </cell>
          <cell r="C40">
            <v>6206944</v>
          </cell>
          <cell r="D40">
            <v>364406</v>
          </cell>
          <cell r="E40">
            <v>6571350</v>
          </cell>
          <cell r="F40">
            <v>2176540</v>
          </cell>
          <cell r="G40">
            <v>8747890</v>
          </cell>
          <cell r="H40">
            <v>10830206</v>
          </cell>
          <cell r="I40">
            <v>0</v>
          </cell>
          <cell r="J40">
            <v>324122</v>
          </cell>
          <cell r="K40">
            <v>715622</v>
          </cell>
          <cell r="L40">
            <v>3070232</v>
          </cell>
          <cell r="M40">
            <v>0</v>
          </cell>
          <cell r="N40">
            <v>14940182</v>
          </cell>
          <cell r="O40">
            <v>2850000</v>
          </cell>
          <cell r="P40">
            <v>26538072</v>
          </cell>
          <cell r="Q40">
            <v>8075133</v>
          </cell>
          <cell r="R40">
            <v>14586926</v>
          </cell>
          <cell r="S40">
            <v>25512059</v>
          </cell>
          <cell r="T40">
            <v>8.3312188170770689</v>
          </cell>
          <cell r="U40">
            <v>2.4217302535160594</v>
          </cell>
          <cell r="V40">
            <v>4.0216785324932021</v>
          </cell>
        </row>
        <row r="41">
          <cell r="B41" t="str">
            <v>Middlesex University</v>
          </cell>
          <cell r="C41">
            <v>2622299</v>
          </cell>
          <cell r="D41">
            <v>359053</v>
          </cell>
          <cell r="E41">
            <v>2981352</v>
          </cell>
          <cell r="F41">
            <v>7653794</v>
          </cell>
          <cell r="G41">
            <v>10635146</v>
          </cell>
          <cell r="H41">
            <v>3441960</v>
          </cell>
          <cell r="I41">
            <v>275359</v>
          </cell>
          <cell r="J41">
            <v>98418</v>
          </cell>
          <cell r="K41">
            <v>33996</v>
          </cell>
          <cell r="L41">
            <v>614582</v>
          </cell>
          <cell r="M41">
            <v>0</v>
          </cell>
          <cell r="N41">
            <v>4464315</v>
          </cell>
          <cell r="O41">
            <v>1260151</v>
          </cell>
          <cell r="P41">
            <v>16359612</v>
          </cell>
          <cell r="Q41">
            <v>10488448</v>
          </cell>
          <cell r="R41">
            <v>4427531</v>
          </cell>
          <cell r="S41">
            <v>15759729</v>
          </cell>
          <cell r="T41">
            <v>1.3986626048010153</v>
          </cell>
          <cell r="U41">
            <v>0.83080163639735105</v>
          </cell>
          <cell r="V41">
            <v>3.8064296663984512</v>
          </cell>
        </row>
        <row r="42">
          <cell r="B42" t="str">
            <v>Writtle College</v>
          </cell>
          <cell r="C42">
            <v>785393</v>
          </cell>
          <cell r="D42">
            <v>20045</v>
          </cell>
          <cell r="E42">
            <v>805438</v>
          </cell>
          <cell r="F42">
            <v>336347</v>
          </cell>
          <cell r="G42">
            <v>1141785</v>
          </cell>
          <cell r="H42">
            <v>41031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41031</v>
          </cell>
          <cell r="O42">
            <v>0</v>
          </cell>
          <cell r="P42">
            <v>1182816</v>
          </cell>
          <cell r="Q42">
            <v>1100486</v>
          </cell>
          <cell r="R42">
            <v>40261</v>
          </cell>
          <cell r="S42">
            <v>1140747</v>
          </cell>
          <cell r="T42">
            <v>3.7527964917318348</v>
          </cell>
          <cell r="U42">
            <v>1.9125208017684607</v>
          </cell>
          <cell r="V42">
            <v>3.6878466478544323</v>
          </cell>
        </row>
        <row r="43">
          <cell r="B43" t="str">
            <v>University of Chester</v>
          </cell>
          <cell r="C43">
            <v>2054360</v>
          </cell>
          <cell r="D43">
            <v>420900</v>
          </cell>
          <cell r="E43">
            <v>2475260</v>
          </cell>
          <cell r="F43">
            <v>3539689</v>
          </cell>
          <cell r="G43">
            <v>6014949</v>
          </cell>
          <cell r="H43">
            <v>912741</v>
          </cell>
          <cell r="I43">
            <v>0</v>
          </cell>
          <cell r="J43">
            <v>38053</v>
          </cell>
          <cell r="K43">
            <v>31838</v>
          </cell>
          <cell r="L43">
            <v>303306</v>
          </cell>
          <cell r="M43">
            <v>0</v>
          </cell>
          <cell r="N43">
            <v>1285938</v>
          </cell>
          <cell r="O43">
            <v>818435</v>
          </cell>
          <cell r="P43">
            <v>8119322</v>
          </cell>
          <cell r="Q43">
            <v>6056573</v>
          </cell>
          <cell r="R43">
            <v>1250274</v>
          </cell>
          <cell r="S43">
            <v>7852470</v>
          </cell>
          <cell r="T43">
            <v>-0.68725333616882023</v>
          </cell>
          <cell r="U43">
            <v>2.8524947331544928</v>
          </cell>
          <cell r="V43">
            <v>3.3983192549605414</v>
          </cell>
        </row>
        <row r="44">
          <cell r="B44" t="str">
            <v>The University of Warwick</v>
          </cell>
          <cell r="C44">
            <v>9145699</v>
          </cell>
          <cell r="D44">
            <v>532063</v>
          </cell>
          <cell r="E44">
            <v>9677762</v>
          </cell>
          <cell r="F44">
            <v>3436173</v>
          </cell>
          <cell r="G44">
            <v>13113935</v>
          </cell>
          <cell r="H44">
            <v>26886687</v>
          </cell>
          <cell r="I44">
            <v>0</v>
          </cell>
          <cell r="J44">
            <v>1263888</v>
          </cell>
          <cell r="K44">
            <v>1821563</v>
          </cell>
          <cell r="L44">
            <v>5944742</v>
          </cell>
          <cell r="M44">
            <v>0</v>
          </cell>
          <cell r="N44">
            <v>35916880</v>
          </cell>
          <cell r="O44">
            <v>2850000</v>
          </cell>
          <cell r="P44">
            <v>51880815</v>
          </cell>
          <cell r="Q44">
            <v>12539762</v>
          </cell>
          <cell r="R44">
            <v>34879419</v>
          </cell>
          <cell r="S44">
            <v>50269181</v>
          </cell>
          <cell r="T44">
            <v>4.5788189600408682</v>
          </cell>
          <cell r="U44">
            <v>2.9744216782968778</v>
          </cell>
          <cell r="V44">
            <v>3.2060080708297196</v>
          </cell>
        </row>
        <row r="45">
          <cell r="B45" t="str">
            <v>Goldsmiths' College</v>
          </cell>
          <cell r="C45">
            <v>551270</v>
          </cell>
          <cell r="D45">
            <v>718442</v>
          </cell>
          <cell r="E45">
            <v>1269712</v>
          </cell>
          <cell r="F45">
            <v>3547114</v>
          </cell>
          <cell r="G45">
            <v>4816826</v>
          </cell>
          <cell r="H45">
            <v>4102428</v>
          </cell>
          <cell r="I45">
            <v>492289</v>
          </cell>
          <cell r="J45">
            <v>100942</v>
          </cell>
          <cell r="K45">
            <v>14208</v>
          </cell>
          <cell r="L45">
            <v>913214</v>
          </cell>
          <cell r="M45">
            <v>0</v>
          </cell>
          <cell r="N45">
            <v>5623081</v>
          </cell>
          <cell r="O45">
            <v>383741</v>
          </cell>
          <cell r="P45">
            <v>10823648</v>
          </cell>
          <cell r="Q45">
            <v>4746953</v>
          </cell>
          <cell r="R45">
            <v>5437357</v>
          </cell>
          <cell r="S45">
            <v>10496071</v>
          </cell>
          <cell r="T45">
            <v>1.47195474655005</v>
          </cell>
          <cell r="U45">
            <v>3.4157036221826158</v>
          </cell>
          <cell r="V45">
            <v>3.1209487816917396</v>
          </cell>
        </row>
        <row r="46">
          <cell r="B46" t="str">
            <v>Norwich University of the Arts</v>
          </cell>
          <cell r="C46">
            <v>434273</v>
          </cell>
          <cell r="D46">
            <v>45072</v>
          </cell>
          <cell r="E46">
            <v>479345</v>
          </cell>
          <cell r="F46">
            <v>917373</v>
          </cell>
          <cell r="G46">
            <v>1396718</v>
          </cell>
          <cell r="H46">
            <v>116106</v>
          </cell>
          <cell r="I46">
            <v>0</v>
          </cell>
          <cell r="J46">
            <v>0</v>
          </cell>
          <cell r="K46">
            <v>0</v>
          </cell>
          <cell r="L46">
            <v>6719</v>
          </cell>
          <cell r="M46">
            <v>0</v>
          </cell>
          <cell r="N46">
            <v>122825</v>
          </cell>
          <cell r="O46">
            <v>0</v>
          </cell>
          <cell r="P46">
            <v>1519543</v>
          </cell>
          <cell r="Q46">
            <v>1358140</v>
          </cell>
          <cell r="R46">
            <v>121942</v>
          </cell>
          <cell r="S46">
            <v>1480082</v>
          </cell>
          <cell r="T46">
            <v>2.8405024518827218</v>
          </cell>
          <cell r="U46">
            <v>0.72411474307457646</v>
          </cell>
          <cell r="V46">
            <v>2.6661360654342126</v>
          </cell>
        </row>
        <row r="47">
          <cell r="B47" t="str">
            <v>Canterbury Christ Church University</v>
          </cell>
          <cell r="C47">
            <v>1006301</v>
          </cell>
          <cell r="D47">
            <v>107041</v>
          </cell>
          <cell r="E47">
            <v>1113342</v>
          </cell>
          <cell r="F47">
            <v>4202904</v>
          </cell>
          <cell r="G47">
            <v>5316246</v>
          </cell>
          <cell r="H47">
            <v>1212428</v>
          </cell>
          <cell r="I47">
            <v>0</v>
          </cell>
          <cell r="J47">
            <v>133187</v>
          </cell>
          <cell r="K47">
            <v>8778</v>
          </cell>
          <cell r="L47">
            <v>802736</v>
          </cell>
          <cell r="M47">
            <v>0</v>
          </cell>
          <cell r="N47">
            <v>2157129</v>
          </cell>
          <cell r="O47">
            <v>421387</v>
          </cell>
          <cell r="P47">
            <v>7894762</v>
          </cell>
          <cell r="Q47">
            <v>5206988</v>
          </cell>
          <cell r="R47">
            <v>2025199</v>
          </cell>
          <cell r="S47">
            <v>7700061</v>
          </cell>
          <cell r="T47">
            <v>2.0982955981461835</v>
          </cell>
          <cell r="U47">
            <v>6.5144215457345185</v>
          </cell>
          <cell r="V47">
            <v>2.5285643841003336</v>
          </cell>
        </row>
        <row r="48">
          <cell r="B48" t="str">
            <v>Edge Hill University</v>
          </cell>
          <cell r="C48">
            <v>950504</v>
          </cell>
          <cell r="D48">
            <v>124982</v>
          </cell>
          <cell r="E48">
            <v>1075486</v>
          </cell>
          <cell r="F48">
            <v>3575752</v>
          </cell>
          <cell r="G48">
            <v>4651238</v>
          </cell>
          <cell r="H48">
            <v>1071599</v>
          </cell>
          <cell r="I48">
            <v>0</v>
          </cell>
          <cell r="J48">
            <v>0</v>
          </cell>
          <cell r="K48">
            <v>3719</v>
          </cell>
          <cell r="L48">
            <v>129453</v>
          </cell>
          <cell r="M48">
            <v>0</v>
          </cell>
          <cell r="N48">
            <v>1204771</v>
          </cell>
          <cell r="O48">
            <v>386738</v>
          </cell>
          <cell r="P48">
            <v>6242747</v>
          </cell>
          <cell r="Q48">
            <v>4677338</v>
          </cell>
          <cell r="R48">
            <v>1159276</v>
          </cell>
          <cell r="S48">
            <v>6094439</v>
          </cell>
          <cell r="T48">
            <v>-0.55800970552053331</v>
          </cell>
          <cell r="U48">
            <v>3.9244321455805178</v>
          </cell>
          <cell r="V48">
            <v>2.4334971602800524</v>
          </cell>
        </row>
        <row r="49">
          <cell r="B49" t="str">
            <v>The University of Chichester</v>
          </cell>
          <cell r="C49">
            <v>324254</v>
          </cell>
          <cell r="D49">
            <v>114545</v>
          </cell>
          <cell r="E49">
            <v>438799</v>
          </cell>
          <cell r="F49">
            <v>1956039</v>
          </cell>
          <cell r="G49">
            <v>2394838</v>
          </cell>
          <cell r="H49">
            <v>627861</v>
          </cell>
          <cell r="I49">
            <v>0</v>
          </cell>
          <cell r="J49">
            <v>14131</v>
          </cell>
          <cell r="K49">
            <v>1785</v>
          </cell>
          <cell r="L49">
            <v>85854</v>
          </cell>
          <cell r="M49">
            <v>0</v>
          </cell>
          <cell r="N49">
            <v>729631</v>
          </cell>
          <cell r="O49">
            <v>0</v>
          </cell>
          <cell r="P49">
            <v>3124469</v>
          </cell>
          <cell r="Q49">
            <v>2359593</v>
          </cell>
          <cell r="R49">
            <v>700158</v>
          </cell>
          <cell r="S49">
            <v>3059751</v>
          </cell>
          <cell r="T49">
            <v>1.4936898015886637</v>
          </cell>
          <cell r="U49">
            <v>4.2094784320110605</v>
          </cell>
          <cell r="V49">
            <v>2.1151394345487589</v>
          </cell>
        </row>
        <row r="50">
          <cell r="B50" t="str">
            <v>The London School of Economics and Political Science</v>
          </cell>
          <cell r="C50">
            <v>21073</v>
          </cell>
          <cell r="D50">
            <v>273556</v>
          </cell>
          <cell r="E50">
            <v>294629</v>
          </cell>
          <cell r="F50">
            <v>1646311</v>
          </cell>
          <cell r="G50">
            <v>1940940</v>
          </cell>
          <cell r="H50">
            <v>14361871</v>
          </cell>
          <cell r="I50">
            <v>1723426</v>
          </cell>
          <cell r="J50">
            <v>354418</v>
          </cell>
          <cell r="K50">
            <v>287439</v>
          </cell>
          <cell r="L50">
            <v>1304447</v>
          </cell>
          <cell r="M50">
            <v>589018</v>
          </cell>
          <cell r="N50">
            <v>18620619</v>
          </cell>
          <cell r="O50">
            <v>2850000</v>
          </cell>
          <cell r="P50">
            <v>23411559</v>
          </cell>
          <cell r="Q50">
            <v>1860710</v>
          </cell>
          <cell r="R50">
            <v>18592522</v>
          </cell>
          <cell r="S50">
            <v>22984482</v>
          </cell>
          <cell r="T50">
            <v>4.3117949599883918</v>
          </cell>
          <cell r="U50">
            <v>0.15111989648311294</v>
          </cell>
          <cell r="V50">
            <v>1.8581101805992408</v>
          </cell>
        </row>
        <row r="51">
          <cell r="B51" t="str">
            <v>The Royal Veterinary College</v>
          </cell>
          <cell r="C51">
            <v>11824935</v>
          </cell>
          <cell r="D51">
            <v>109942</v>
          </cell>
          <cell r="E51">
            <v>11934877</v>
          </cell>
          <cell r="F51">
            <v>2614267</v>
          </cell>
          <cell r="G51">
            <v>14549144</v>
          </cell>
          <cell r="H51">
            <v>3005908</v>
          </cell>
          <cell r="I51">
            <v>360709</v>
          </cell>
          <cell r="J51">
            <v>500098</v>
          </cell>
          <cell r="K51">
            <v>244219</v>
          </cell>
          <cell r="L51">
            <v>454439</v>
          </cell>
          <cell r="M51">
            <v>0</v>
          </cell>
          <cell r="N51">
            <v>4565373</v>
          </cell>
          <cell r="O51">
            <v>971989</v>
          </cell>
          <cell r="P51">
            <v>20086506</v>
          </cell>
          <cell r="Q51">
            <v>14190341</v>
          </cell>
          <cell r="R51">
            <v>4610573</v>
          </cell>
          <cell r="S51">
            <v>19726783</v>
          </cell>
          <cell r="T51">
            <v>2.5285016054230129</v>
          </cell>
          <cell r="U51">
            <v>-0.98035537014596663</v>
          </cell>
          <cell r="V51">
            <v>1.8235259139820215</v>
          </cell>
        </row>
        <row r="52">
          <cell r="B52" t="str">
            <v>University of Portsmouth</v>
          </cell>
          <cell r="C52">
            <v>5890191</v>
          </cell>
          <cell r="D52">
            <v>537964</v>
          </cell>
          <cell r="E52">
            <v>6428155</v>
          </cell>
          <cell r="F52">
            <v>6483073</v>
          </cell>
          <cell r="G52">
            <v>12911228</v>
          </cell>
          <cell r="H52">
            <v>4482915</v>
          </cell>
          <cell r="I52">
            <v>0</v>
          </cell>
          <cell r="J52">
            <v>149210</v>
          </cell>
          <cell r="K52">
            <v>75059</v>
          </cell>
          <cell r="L52">
            <v>919309</v>
          </cell>
          <cell r="M52">
            <v>0</v>
          </cell>
          <cell r="N52">
            <v>5626493</v>
          </cell>
          <cell r="O52">
            <v>1550358</v>
          </cell>
          <cell r="P52">
            <v>20088079</v>
          </cell>
          <cell r="Q52">
            <v>13047341</v>
          </cell>
          <cell r="R52">
            <v>5559995</v>
          </cell>
          <cell r="S52">
            <v>19767010</v>
          </cell>
          <cell r="T52">
            <v>-1.0432240561505981</v>
          </cell>
          <cell r="U52">
            <v>1.1960082697916095</v>
          </cell>
          <cell r="V52">
            <v>1.6242668972191545</v>
          </cell>
        </row>
        <row r="53">
          <cell r="B53" t="str">
            <v>University for the Creative Arts</v>
          </cell>
          <cell r="C53">
            <v>939217</v>
          </cell>
          <cell r="D53">
            <v>66516</v>
          </cell>
          <cell r="E53">
            <v>1005733</v>
          </cell>
          <cell r="F53">
            <v>2001640</v>
          </cell>
          <cell r="G53">
            <v>3007373</v>
          </cell>
          <cell r="H53">
            <v>333124</v>
          </cell>
          <cell r="I53">
            <v>0</v>
          </cell>
          <cell r="J53">
            <v>445</v>
          </cell>
          <cell r="K53">
            <v>0</v>
          </cell>
          <cell r="L53">
            <v>53087</v>
          </cell>
          <cell r="M53">
            <v>0</v>
          </cell>
          <cell r="N53">
            <v>386656</v>
          </cell>
          <cell r="O53">
            <v>0</v>
          </cell>
          <cell r="P53">
            <v>3394029</v>
          </cell>
          <cell r="Q53">
            <v>2963802</v>
          </cell>
          <cell r="R53">
            <v>377469</v>
          </cell>
          <cell r="S53">
            <v>3341271</v>
          </cell>
          <cell r="T53">
            <v>1.4701049530299257</v>
          </cell>
          <cell r="U53">
            <v>2.4338422492972933</v>
          </cell>
          <cell r="V53">
            <v>1.5789799749855666</v>
          </cell>
        </row>
        <row r="54">
          <cell r="B54" t="str">
            <v>Teesside University</v>
          </cell>
          <cell r="C54">
            <v>4043753</v>
          </cell>
          <cell r="D54">
            <v>374249</v>
          </cell>
          <cell r="E54">
            <v>4418002</v>
          </cell>
          <cell r="F54">
            <v>6506371</v>
          </cell>
          <cell r="G54">
            <v>10924373</v>
          </cell>
          <cell r="H54">
            <v>1082115</v>
          </cell>
          <cell r="I54">
            <v>0</v>
          </cell>
          <cell r="J54">
            <v>47956</v>
          </cell>
          <cell r="K54">
            <v>29979</v>
          </cell>
          <cell r="L54">
            <v>230958</v>
          </cell>
          <cell r="M54">
            <v>0</v>
          </cell>
          <cell r="N54">
            <v>1391008</v>
          </cell>
          <cell r="O54">
            <v>958123</v>
          </cell>
          <cell r="P54">
            <v>13273504</v>
          </cell>
          <cell r="Q54">
            <v>10798112</v>
          </cell>
          <cell r="R54">
            <v>1376686</v>
          </cell>
          <cell r="S54">
            <v>13073674</v>
          </cell>
          <cell r="T54">
            <v>1.1692877421534431</v>
          </cell>
          <cell r="U54">
            <v>1.0403243731686094</v>
          </cell>
          <cell r="V54">
            <v>1.5284915319136763</v>
          </cell>
        </row>
        <row r="55">
          <cell r="B55" t="str">
            <v>University of Durham</v>
          </cell>
          <cell r="C55">
            <v>4545534</v>
          </cell>
          <cell r="D55">
            <v>184621</v>
          </cell>
          <cell r="E55">
            <v>4730155</v>
          </cell>
          <cell r="F55">
            <v>2807634</v>
          </cell>
          <cell r="G55">
            <v>7537789</v>
          </cell>
          <cell r="H55">
            <v>19185466</v>
          </cell>
          <cell r="I55">
            <v>0</v>
          </cell>
          <cell r="J55">
            <v>1097209</v>
          </cell>
          <cell r="K55">
            <v>835314</v>
          </cell>
          <cell r="L55">
            <v>4167706</v>
          </cell>
          <cell r="M55">
            <v>0</v>
          </cell>
          <cell r="N55">
            <v>25285695</v>
          </cell>
          <cell r="O55">
            <v>2494132</v>
          </cell>
          <cell r="P55">
            <v>35317616</v>
          </cell>
          <cell r="Q55">
            <v>7174655</v>
          </cell>
          <cell r="R55">
            <v>24853129</v>
          </cell>
          <cell r="S55">
            <v>34814004</v>
          </cell>
          <cell r="T55">
            <v>5.0613444130763083</v>
          </cell>
          <cell r="U55">
            <v>1.740489094954603</v>
          </cell>
          <cell r="V55">
            <v>1.4465787962797958</v>
          </cell>
        </row>
        <row r="56">
          <cell r="B56" t="str">
            <v>De Montfort University</v>
          </cell>
          <cell r="C56">
            <v>5210986</v>
          </cell>
          <cell r="D56">
            <v>213815</v>
          </cell>
          <cell r="E56">
            <v>5424801</v>
          </cell>
          <cell r="F56">
            <v>5805292</v>
          </cell>
          <cell r="G56">
            <v>11230093</v>
          </cell>
          <cell r="H56">
            <v>3169790</v>
          </cell>
          <cell r="I56">
            <v>0</v>
          </cell>
          <cell r="J56">
            <v>71990</v>
          </cell>
          <cell r="K56">
            <v>56015</v>
          </cell>
          <cell r="L56">
            <v>615508</v>
          </cell>
          <cell r="M56">
            <v>0</v>
          </cell>
          <cell r="N56">
            <v>3913303</v>
          </cell>
          <cell r="O56">
            <v>426889</v>
          </cell>
          <cell r="P56">
            <v>15570285</v>
          </cell>
          <cell r="Q56">
            <v>10955390</v>
          </cell>
          <cell r="R56">
            <v>3840537</v>
          </cell>
          <cell r="S56">
            <v>15352605</v>
          </cell>
          <cell r="T56">
            <v>2.5074689262545653</v>
          </cell>
          <cell r="U56">
            <v>1.8946829570968851</v>
          </cell>
          <cell r="V56">
            <v>1.4178701269263425</v>
          </cell>
        </row>
        <row r="57">
          <cell r="B57" t="str">
            <v>University College London</v>
          </cell>
          <cell r="C57">
            <v>20753639</v>
          </cell>
          <cell r="D57">
            <v>2091642</v>
          </cell>
          <cell r="E57">
            <v>22845281</v>
          </cell>
          <cell r="F57">
            <v>17129287</v>
          </cell>
          <cell r="G57">
            <v>39974568</v>
          </cell>
          <cell r="H57">
            <v>77353792</v>
          </cell>
          <cell r="I57">
            <v>9282452</v>
          </cell>
          <cell r="J57">
            <v>23086902</v>
          </cell>
          <cell r="K57">
            <v>3886305</v>
          </cell>
          <cell r="L57">
            <v>20138624</v>
          </cell>
          <cell r="M57">
            <v>0</v>
          </cell>
          <cell r="N57">
            <v>133748075</v>
          </cell>
          <cell r="O57">
            <v>2850000</v>
          </cell>
          <cell r="P57">
            <v>176572643</v>
          </cell>
          <cell r="Q57">
            <v>39759743</v>
          </cell>
          <cell r="R57">
            <v>131610416</v>
          </cell>
          <cell r="S57">
            <v>174220159</v>
          </cell>
          <cell r="T57">
            <v>0.54030781838806152</v>
          </cell>
          <cell r="U57">
            <v>1.6242323859837964</v>
          </cell>
          <cell r="V57">
            <v>1.350293796942293</v>
          </cell>
        </row>
        <row r="58">
          <cell r="B58" t="str">
            <v>University of Hertfordshire</v>
          </cell>
          <cell r="C58">
            <v>4494951</v>
          </cell>
          <cell r="D58">
            <v>577996</v>
          </cell>
          <cell r="E58">
            <v>5072947</v>
          </cell>
          <cell r="F58">
            <v>5515507</v>
          </cell>
          <cell r="G58">
            <v>10588454</v>
          </cell>
          <cell r="H58">
            <v>2821685</v>
          </cell>
          <cell r="I58">
            <v>0</v>
          </cell>
          <cell r="J58">
            <v>64313</v>
          </cell>
          <cell r="K58">
            <v>138066</v>
          </cell>
          <cell r="L58">
            <v>902988</v>
          </cell>
          <cell r="M58">
            <v>0</v>
          </cell>
          <cell r="N58">
            <v>3927052</v>
          </cell>
          <cell r="O58">
            <v>2850000</v>
          </cell>
          <cell r="P58">
            <v>17365506</v>
          </cell>
          <cell r="Q58">
            <v>10406455</v>
          </cell>
          <cell r="R58">
            <v>3910099</v>
          </cell>
          <cell r="S58">
            <v>17166554</v>
          </cell>
          <cell r="T58">
            <v>1.7489048864382732</v>
          </cell>
          <cell r="U58">
            <v>0.43356958481102398</v>
          </cell>
          <cell r="V58">
            <v>1.1589512956415131</v>
          </cell>
        </row>
        <row r="59">
          <cell r="B59" t="str">
            <v>The University of Kent</v>
          </cell>
          <cell r="C59">
            <v>4342982</v>
          </cell>
          <cell r="D59">
            <v>533361</v>
          </cell>
          <cell r="E59">
            <v>4876343</v>
          </cell>
          <cell r="F59">
            <v>5751179</v>
          </cell>
          <cell r="G59">
            <v>10627522</v>
          </cell>
          <cell r="H59">
            <v>11320340</v>
          </cell>
          <cell r="I59">
            <v>0</v>
          </cell>
          <cell r="J59">
            <v>350715</v>
          </cell>
          <cell r="K59">
            <v>85622</v>
          </cell>
          <cell r="L59">
            <v>2409977</v>
          </cell>
          <cell r="M59">
            <v>0</v>
          </cell>
          <cell r="N59">
            <v>14166654</v>
          </cell>
          <cell r="O59">
            <v>1033656</v>
          </cell>
          <cell r="P59">
            <v>25827832</v>
          </cell>
          <cell r="Q59">
            <v>10499548</v>
          </cell>
          <cell r="R59">
            <v>13964715</v>
          </cell>
          <cell r="S59">
            <v>25559691</v>
          </cell>
          <cell r="T59">
            <v>1.2188524686967477</v>
          </cell>
          <cell r="U59">
            <v>1.446066031422768</v>
          </cell>
          <cell r="V59">
            <v>1.0490776277381444</v>
          </cell>
        </row>
        <row r="60">
          <cell r="B60" t="str">
            <v>King's College London</v>
          </cell>
          <cell r="C60">
            <v>26986174</v>
          </cell>
          <cell r="D60">
            <v>1320366</v>
          </cell>
          <cell r="E60">
            <v>28306540</v>
          </cell>
          <cell r="F60">
            <v>12719668</v>
          </cell>
          <cell r="G60">
            <v>41026208</v>
          </cell>
          <cell r="H60">
            <v>38481776</v>
          </cell>
          <cell r="I60">
            <v>4617812</v>
          </cell>
          <cell r="J60">
            <v>11702404</v>
          </cell>
          <cell r="K60">
            <v>3265975</v>
          </cell>
          <cell r="L60">
            <v>8646031</v>
          </cell>
          <cell r="M60">
            <v>0</v>
          </cell>
          <cell r="N60">
            <v>66713998</v>
          </cell>
          <cell r="O60">
            <v>2850000</v>
          </cell>
          <cell r="P60">
            <v>110590206</v>
          </cell>
          <cell r="Q60">
            <v>41321290</v>
          </cell>
          <cell r="R60">
            <v>65343763</v>
          </cell>
          <cell r="S60">
            <v>109515053</v>
          </cell>
          <cell r="T60">
            <v>-0.71411613722611278</v>
          </cell>
          <cell r="U60">
            <v>2.0969637148077926</v>
          </cell>
          <cell r="V60">
            <v>0.98173992574335878</v>
          </cell>
        </row>
        <row r="61">
          <cell r="B61" t="str">
            <v>London Business School</v>
          </cell>
          <cell r="C61">
            <v>0</v>
          </cell>
          <cell r="D61">
            <v>0</v>
          </cell>
          <cell r="E61">
            <v>0</v>
          </cell>
          <cell r="F61">
            <v>78134</v>
          </cell>
          <cell r="G61">
            <v>78134</v>
          </cell>
          <cell r="H61">
            <v>2779113</v>
          </cell>
          <cell r="I61">
            <v>333494</v>
          </cell>
          <cell r="J61">
            <v>0</v>
          </cell>
          <cell r="K61">
            <v>3050</v>
          </cell>
          <cell r="L61">
            <v>69334</v>
          </cell>
          <cell r="M61">
            <v>0</v>
          </cell>
          <cell r="N61">
            <v>3184991</v>
          </cell>
          <cell r="O61">
            <v>2850000</v>
          </cell>
          <cell r="P61">
            <v>6113125</v>
          </cell>
          <cell r="Q61">
            <v>84235</v>
          </cell>
          <cell r="R61">
            <v>3133044</v>
          </cell>
          <cell r="S61">
            <v>6067279</v>
          </cell>
          <cell r="T61">
            <v>-7.242832551789637</v>
          </cell>
          <cell r="U61">
            <v>1.6580360824808078</v>
          </cell>
          <cell r="V61">
            <v>0.75562702819501126</v>
          </cell>
        </row>
        <row r="62">
          <cell r="B62" t="str">
            <v>The University of Reading</v>
          </cell>
          <cell r="C62">
            <v>3367841</v>
          </cell>
          <cell r="D62">
            <v>456632</v>
          </cell>
          <cell r="E62">
            <v>3824473</v>
          </cell>
          <cell r="F62">
            <v>1938421</v>
          </cell>
          <cell r="G62">
            <v>5762894</v>
          </cell>
          <cell r="H62">
            <v>13593492</v>
          </cell>
          <cell r="I62">
            <v>0</v>
          </cell>
          <cell r="J62">
            <v>506490</v>
          </cell>
          <cell r="K62">
            <v>642944</v>
          </cell>
          <cell r="L62">
            <v>2988909</v>
          </cell>
          <cell r="M62">
            <v>0</v>
          </cell>
          <cell r="N62">
            <v>17731835</v>
          </cell>
          <cell r="O62">
            <v>1880186</v>
          </cell>
          <cell r="P62">
            <v>25374915</v>
          </cell>
          <cell r="Q62">
            <v>5754309</v>
          </cell>
          <cell r="R62">
            <v>17445090</v>
          </cell>
          <cell r="S62">
            <v>25189158</v>
          </cell>
          <cell r="T62">
            <v>0.14919254423076689</v>
          </cell>
          <cell r="U62">
            <v>1.6437003191155792</v>
          </cell>
          <cell r="V62">
            <v>0.73744823070306675</v>
          </cell>
        </row>
        <row r="63">
          <cell r="B63" t="str">
            <v>Loughborough University</v>
          </cell>
          <cell r="C63">
            <v>6289965</v>
          </cell>
          <cell r="D63">
            <v>316556</v>
          </cell>
          <cell r="E63">
            <v>6606521</v>
          </cell>
          <cell r="F63">
            <v>3140385</v>
          </cell>
          <cell r="G63">
            <v>9746906</v>
          </cell>
          <cell r="H63">
            <v>14175206</v>
          </cell>
          <cell r="I63">
            <v>0</v>
          </cell>
          <cell r="J63">
            <v>145315</v>
          </cell>
          <cell r="K63">
            <v>815378</v>
          </cell>
          <cell r="L63">
            <v>2916888</v>
          </cell>
          <cell r="M63">
            <v>0</v>
          </cell>
          <cell r="N63">
            <v>18052787</v>
          </cell>
          <cell r="O63">
            <v>2850000</v>
          </cell>
          <cell r="P63">
            <v>30649693</v>
          </cell>
          <cell r="Q63">
            <v>10073594</v>
          </cell>
          <cell r="R63">
            <v>17929680</v>
          </cell>
          <cell r="S63">
            <v>30456935</v>
          </cell>
          <cell r="T63">
            <v>-3.2430133674237811</v>
          </cell>
          <cell r="U63">
            <v>0.68661013470402144</v>
          </cell>
          <cell r="V63">
            <v>0.63288705839901493</v>
          </cell>
        </row>
        <row r="64">
          <cell r="B64" t="str">
            <v>The University of York</v>
          </cell>
          <cell r="C64">
            <v>5989887</v>
          </cell>
          <cell r="D64">
            <v>359455</v>
          </cell>
          <cell r="E64">
            <v>6349342</v>
          </cell>
          <cell r="F64">
            <v>2628676</v>
          </cell>
          <cell r="G64">
            <v>8978018</v>
          </cell>
          <cell r="H64">
            <v>17117324</v>
          </cell>
          <cell r="I64">
            <v>0</v>
          </cell>
          <cell r="J64">
            <v>1497104</v>
          </cell>
          <cell r="K64">
            <v>330064</v>
          </cell>
          <cell r="L64">
            <v>4110340</v>
          </cell>
          <cell r="M64">
            <v>0</v>
          </cell>
          <cell r="N64">
            <v>23054832</v>
          </cell>
          <cell r="O64">
            <v>2850000</v>
          </cell>
          <cell r="P64">
            <v>34882850</v>
          </cell>
          <cell r="Q64">
            <v>9205623</v>
          </cell>
          <cell r="R64">
            <v>22713118</v>
          </cell>
          <cell r="S64">
            <v>34768741</v>
          </cell>
          <cell r="T64">
            <v>-2.4724562368022238</v>
          </cell>
          <cell r="U64">
            <v>1.5044786013087239</v>
          </cell>
          <cell r="V64">
            <v>0.32819422480670207</v>
          </cell>
        </row>
        <row r="65">
          <cell r="B65" t="str">
            <v>The University of Southampton</v>
          </cell>
          <cell r="C65">
            <v>13611483</v>
          </cell>
          <cell r="D65">
            <v>379915</v>
          </cell>
          <cell r="E65">
            <v>13991398</v>
          </cell>
          <cell r="F65">
            <v>3686070</v>
          </cell>
          <cell r="G65">
            <v>17677468</v>
          </cell>
          <cell r="H65">
            <v>33102405</v>
          </cell>
          <cell r="I65">
            <v>0</v>
          </cell>
          <cell r="J65">
            <v>2951593</v>
          </cell>
          <cell r="K65">
            <v>1771053</v>
          </cell>
          <cell r="L65">
            <v>8130705</v>
          </cell>
          <cell r="M65">
            <v>0</v>
          </cell>
          <cell r="N65">
            <v>45955756</v>
          </cell>
          <cell r="O65">
            <v>2850000</v>
          </cell>
          <cell r="P65">
            <v>66483224</v>
          </cell>
          <cell r="Q65">
            <v>18043690</v>
          </cell>
          <cell r="R65">
            <v>45399243</v>
          </cell>
          <cell r="S65">
            <v>66292933</v>
          </cell>
          <cell r="T65">
            <v>-2.0296402786791394</v>
          </cell>
          <cell r="U65">
            <v>1.2258199988048259</v>
          </cell>
          <cell r="V65">
            <v>0.2870456795145872</v>
          </cell>
        </row>
        <row r="66">
          <cell r="B66" t="str">
            <v>University of Newcastle upon Tyne</v>
          </cell>
          <cell r="C66">
            <v>19408161</v>
          </cell>
          <cell r="D66">
            <v>628680</v>
          </cell>
          <cell r="E66">
            <v>20036841</v>
          </cell>
          <cell r="F66">
            <v>4741462</v>
          </cell>
          <cell r="G66">
            <v>24778303</v>
          </cell>
          <cell r="H66">
            <v>22755626</v>
          </cell>
          <cell r="I66">
            <v>0</v>
          </cell>
          <cell r="J66">
            <v>4772486</v>
          </cell>
          <cell r="K66">
            <v>1221616</v>
          </cell>
          <cell r="L66">
            <v>5448007</v>
          </cell>
          <cell r="M66">
            <v>0</v>
          </cell>
          <cell r="N66">
            <v>34197735</v>
          </cell>
          <cell r="O66">
            <v>2850000</v>
          </cell>
          <cell r="P66">
            <v>61826038</v>
          </cell>
          <cell r="Q66">
            <v>25183282</v>
          </cell>
          <cell r="R66">
            <v>33785792</v>
          </cell>
          <cell r="S66">
            <v>61819074</v>
          </cell>
          <cell r="T66">
            <v>-1.6081263752675286</v>
          </cell>
          <cell r="U66">
            <v>1.219278802166307</v>
          </cell>
          <cell r="V66">
            <v>1.1265131535292813E-2</v>
          </cell>
        </row>
        <row r="67">
          <cell r="B67" t="str">
            <v>The University of Nottingham</v>
          </cell>
          <cell r="C67">
            <v>23569520</v>
          </cell>
          <cell r="D67">
            <v>511515</v>
          </cell>
          <cell r="E67">
            <v>24081035</v>
          </cell>
          <cell r="F67">
            <v>5618900</v>
          </cell>
          <cell r="G67">
            <v>29699935</v>
          </cell>
          <cell r="H67">
            <v>35793878</v>
          </cell>
          <cell r="I67">
            <v>0</v>
          </cell>
          <cell r="J67">
            <v>2344851</v>
          </cell>
          <cell r="K67">
            <v>2018414</v>
          </cell>
          <cell r="L67">
            <v>9070779</v>
          </cell>
          <cell r="M67">
            <v>0</v>
          </cell>
          <cell r="N67">
            <v>49227922</v>
          </cell>
          <cell r="O67">
            <v>2850000</v>
          </cell>
          <cell r="P67">
            <v>81777857</v>
          </cell>
          <cell r="Q67">
            <v>30040347</v>
          </cell>
          <cell r="R67">
            <v>48908422</v>
          </cell>
          <cell r="S67">
            <v>81798769</v>
          </cell>
          <cell r="T67">
            <v>-1.133182649321594</v>
          </cell>
          <cell r="U67">
            <v>0.65326172249024927</v>
          </cell>
          <cell r="V67">
            <v>-2.5565176903823577E-2</v>
          </cell>
        </row>
        <row r="68">
          <cell r="B68" t="str">
            <v>The City University</v>
          </cell>
          <cell r="C68">
            <v>2254044</v>
          </cell>
          <cell r="D68">
            <v>882536</v>
          </cell>
          <cell r="E68">
            <v>3136580</v>
          </cell>
          <cell r="F68">
            <v>4183273</v>
          </cell>
          <cell r="G68">
            <v>7319853</v>
          </cell>
          <cell r="H68">
            <v>7717230</v>
          </cell>
          <cell r="I68">
            <v>926068</v>
          </cell>
          <cell r="J68">
            <v>228552</v>
          </cell>
          <cell r="K68">
            <v>177715</v>
          </cell>
          <cell r="L68">
            <v>1673148</v>
          </cell>
          <cell r="M68">
            <v>0</v>
          </cell>
          <cell r="N68">
            <v>10722713</v>
          </cell>
          <cell r="O68">
            <v>1927585</v>
          </cell>
          <cell r="P68">
            <v>19970151</v>
          </cell>
          <cell r="Q68">
            <v>7545202</v>
          </cell>
          <cell r="R68">
            <v>10630191</v>
          </cell>
          <cell r="S68">
            <v>19988757</v>
          </cell>
          <cell r="T68">
            <v>-2.9866529749634272</v>
          </cell>
          <cell r="U68">
            <v>0.87037006202428535</v>
          </cell>
          <cell r="V68">
            <v>-9.3082326229690024E-2</v>
          </cell>
        </row>
        <row r="69">
          <cell r="B69" t="str">
            <v>The University of Birmingham</v>
          </cell>
          <cell r="C69">
            <v>20900468</v>
          </cell>
          <cell r="D69">
            <v>944740</v>
          </cell>
          <cell r="E69">
            <v>21845208</v>
          </cell>
          <cell r="F69">
            <v>6755254</v>
          </cell>
          <cell r="G69">
            <v>28600462</v>
          </cell>
          <cell r="H69">
            <v>26374457</v>
          </cell>
          <cell r="I69">
            <v>0</v>
          </cell>
          <cell r="J69">
            <v>5229603</v>
          </cell>
          <cell r="K69">
            <v>1462041</v>
          </cell>
          <cell r="L69">
            <v>7422324</v>
          </cell>
          <cell r="M69">
            <v>0</v>
          </cell>
          <cell r="N69">
            <v>40488425</v>
          </cell>
          <cell r="O69">
            <v>2850000</v>
          </cell>
          <cell r="P69">
            <v>71938887</v>
          </cell>
          <cell r="Q69">
            <v>29723699</v>
          </cell>
          <cell r="R69">
            <v>39505056</v>
          </cell>
          <cell r="S69">
            <v>72078755</v>
          </cell>
          <cell r="T69">
            <v>-3.7789273804717243</v>
          </cell>
          <cell r="U69">
            <v>2.4892231515884955</v>
          </cell>
          <cell r="V69">
            <v>-0.1940488566984821</v>
          </cell>
        </row>
        <row r="70">
          <cell r="B70" t="str">
            <v>University of the West of England, Bristol</v>
          </cell>
          <cell r="C70">
            <v>3683093</v>
          </cell>
          <cell r="D70">
            <v>762159</v>
          </cell>
          <cell r="E70">
            <v>4445252</v>
          </cell>
          <cell r="F70">
            <v>4472738</v>
          </cell>
          <cell r="G70">
            <v>8917990</v>
          </cell>
          <cell r="H70">
            <v>4422047</v>
          </cell>
          <cell r="I70">
            <v>0</v>
          </cell>
          <cell r="J70">
            <v>290853</v>
          </cell>
          <cell r="K70">
            <v>126833</v>
          </cell>
          <cell r="L70">
            <v>602907</v>
          </cell>
          <cell r="M70">
            <v>0</v>
          </cell>
          <cell r="N70">
            <v>5442640</v>
          </cell>
          <cell r="O70">
            <v>1375960</v>
          </cell>
          <cell r="P70">
            <v>15736590</v>
          </cell>
          <cell r="Q70">
            <v>9322746</v>
          </cell>
          <cell r="R70">
            <v>5312489</v>
          </cell>
          <cell r="S70">
            <v>15771728</v>
          </cell>
          <cell r="T70">
            <v>-4.3415963494017751</v>
          </cell>
          <cell r="U70">
            <v>2.4499062492176455</v>
          </cell>
          <cell r="V70">
            <v>-0.22279106005378738</v>
          </cell>
        </row>
        <row r="71">
          <cell r="B71" t="str">
            <v>Oxford Brookes University</v>
          </cell>
          <cell r="C71">
            <v>2908052</v>
          </cell>
          <cell r="D71">
            <v>666460</v>
          </cell>
          <cell r="E71">
            <v>3574512</v>
          </cell>
          <cell r="F71">
            <v>3482584</v>
          </cell>
          <cell r="G71">
            <v>7057096</v>
          </cell>
          <cell r="H71">
            <v>3897919</v>
          </cell>
          <cell r="I71">
            <v>0</v>
          </cell>
          <cell r="J71">
            <v>288628</v>
          </cell>
          <cell r="K71">
            <v>39054</v>
          </cell>
          <cell r="L71">
            <v>587947</v>
          </cell>
          <cell r="M71">
            <v>0</v>
          </cell>
          <cell r="N71">
            <v>4813548</v>
          </cell>
          <cell r="O71">
            <v>963879</v>
          </cell>
          <cell r="P71">
            <v>12834523</v>
          </cell>
          <cell r="Q71">
            <v>7050392</v>
          </cell>
          <cell r="R71">
            <v>4774779</v>
          </cell>
          <cell r="S71">
            <v>12873774</v>
          </cell>
          <cell r="T71">
            <v>9.5086911479531924E-2</v>
          </cell>
          <cell r="U71">
            <v>0.81195380979936449</v>
          </cell>
          <cell r="V71">
            <v>-0.30489116866584731</v>
          </cell>
        </row>
        <row r="72">
          <cell r="B72" t="str">
            <v>Bournemouth University</v>
          </cell>
          <cell r="C72">
            <v>2717561</v>
          </cell>
          <cell r="D72">
            <v>590717</v>
          </cell>
          <cell r="E72">
            <v>3308278</v>
          </cell>
          <cell r="F72">
            <v>3698347</v>
          </cell>
          <cell r="G72">
            <v>7006625</v>
          </cell>
          <cell r="H72">
            <v>2395929</v>
          </cell>
          <cell r="I72">
            <v>0</v>
          </cell>
          <cell r="J72">
            <v>21697</v>
          </cell>
          <cell r="K72">
            <v>38905</v>
          </cell>
          <cell r="L72">
            <v>706912</v>
          </cell>
          <cell r="M72">
            <v>0</v>
          </cell>
          <cell r="N72">
            <v>3163443</v>
          </cell>
          <cell r="O72">
            <v>549442</v>
          </cell>
          <cell r="P72">
            <v>10719510</v>
          </cell>
          <cell r="Q72">
            <v>7122405</v>
          </cell>
          <cell r="R72">
            <v>3030565</v>
          </cell>
          <cell r="S72">
            <v>10757587</v>
          </cell>
          <cell r="T72">
            <v>-1.6255745074872885</v>
          </cell>
          <cell r="U72">
            <v>4.3845949517664202</v>
          </cell>
          <cell r="V72">
            <v>-0.35395484135986999</v>
          </cell>
        </row>
        <row r="73">
          <cell r="B73" t="str">
            <v>Royal Holloway, University of London</v>
          </cell>
          <cell r="C73">
            <v>1350135</v>
          </cell>
          <cell r="D73">
            <v>288908</v>
          </cell>
          <cell r="E73">
            <v>1639043</v>
          </cell>
          <cell r="F73">
            <v>2893772</v>
          </cell>
          <cell r="G73">
            <v>4532815</v>
          </cell>
          <cell r="H73">
            <v>8899360</v>
          </cell>
          <cell r="I73">
            <v>711945</v>
          </cell>
          <cell r="J73">
            <v>368198</v>
          </cell>
          <cell r="K73">
            <v>303135</v>
          </cell>
          <cell r="L73">
            <v>2303382</v>
          </cell>
          <cell r="M73">
            <v>0</v>
          </cell>
          <cell r="N73">
            <v>12586020</v>
          </cell>
          <cell r="O73">
            <v>810355</v>
          </cell>
          <cell r="P73">
            <v>17929190</v>
          </cell>
          <cell r="Q73">
            <v>4722451</v>
          </cell>
          <cell r="R73">
            <v>12546374</v>
          </cell>
          <cell r="S73">
            <v>17996292</v>
          </cell>
          <cell r="T73">
            <v>-4.0156266311709743</v>
          </cell>
          <cell r="U73">
            <v>0.31599568130202399</v>
          </cell>
          <cell r="V73">
            <v>-0.37286569922292884</v>
          </cell>
        </row>
        <row r="74">
          <cell r="B74" t="str">
            <v>The University of East Anglia</v>
          </cell>
          <cell r="C74">
            <v>7054235</v>
          </cell>
          <cell r="D74">
            <v>353253</v>
          </cell>
          <cell r="E74">
            <v>7407488</v>
          </cell>
          <cell r="F74">
            <v>2940316</v>
          </cell>
          <cell r="G74">
            <v>10347804</v>
          </cell>
          <cell r="H74">
            <v>11778302</v>
          </cell>
          <cell r="I74">
            <v>0</v>
          </cell>
          <cell r="J74">
            <v>723795</v>
          </cell>
          <cell r="K74">
            <v>59958</v>
          </cell>
          <cell r="L74">
            <v>3083085</v>
          </cell>
          <cell r="M74">
            <v>0</v>
          </cell>
          <cell r="N74">
            <v>15645140</v>
          </cell>
          <cell r="O74">
            <v>2850000</v>
          </cell>
          <cell r="P74">
            <v>28842944</v>
          </cell>
          <cell r="Q74">
            <v>10908404</v>
          </cell>
          <cell r="R74">
            <v>15413831</v>
          </cell>
          <cell r="S74">
            <v>28972068</v>
          </cell>
          <cell r="T74">
            <v>-5.1391569289146242</v>
          </cell>
          <cell r="U74">
            <v>1.5006587265683657</v>
          </cell>
          <cell r="V74">
            <v>-0.44568444337490859</v>
          </cell>
        </row>
        <row r="75">
          <cell r="B75" t="str">
            <v>Manchester Metropolitan University</v>
          </cell>
          <cell r="C75">
            <v>4804278</v>
          </cell>
          <cell r="D75">
            <v>461705</v>
          </cell>
          <cell r="E75">
            <v>5265983</v>
          </cell>
          <cell r="F75">
            <v>9975607</v>
          </cell>
          <cell r="G75">
            <v>15241590</v>
          </cell>
          <cell r="H75">
            <v>4731831</v>
          </cell>
          <cell r="I75">
            <v>0</v>
          </cell>
          <cell r="J75">
            <v>55189</v>
          </cell>
          <cell r="K75">
            <v>65983</v>
          </cell>
          <cell r="L75">
            <v>1174884</v>
          </cell>
          <cell r="M75">
            <v>0</v>
          </cell>
          <cell r="N75">
            <v>6027887</v>
          </cell>
          <cell r="O75">
            <v>1009681</v>
          </cell>
          <cell r="P75">
            <v>22279158</v>
          </cell>
          <cell r="Q75">
            <v>15476305</v>
          </cell>
          <cell r="R75">
            <v>5934971</v>
          </cell>
          <cell r="S75">
            <v>22418575</v>
          </cell>
          <cell r="T75">
            <v>-1.5166087770950494</v>
          </cell>
          <cell r="U75">
            <v>1.5655678856729038</v>
          </cell>
          <cell r="V75">
            <v>-0.6218816316380501</v>
          </cell>
        </row>
        <row r="76">
          <cell r="B76" t="str">
            <v>The University of Wolverhampton</v>
          </cell>
          <cell r="C76">
            <v>3412687</v>
          </cell>
          <cell r="D76">
            <v>388022</v>
          </cell>
          <cell r="E76">
            <v>3800709</v>
          </cell>
          <cell r="F76">
            <v>6811540</v>
          </cell>
          <cell r="G76">
            <v>10612249</v>
          </cell>
          <cell r="H76">
            <v>1599186</v>
          </cell>
          <cell r="I76">
            <v>0</v>
          </cell>
          <cell r="J76">
            <v>64758</v>
          </cell>
          <cell r="K76">
            <v>99161</v>
          </cell>
          <cell r="L76">
            <v>193062</v>
          </cell>
          <cell r="M76">
            <v>0</v>
          </cell>
          <cell r="N76">
            <v>1956167</v>
          </cell>
          <cell r="O76">
            <v>2460726</v>
          </cell>
          <cell r="P76">
            <v>15029142</v>
          </cell>
          <cell r="Q76">
            <v>10760523</v>
          </cell>
          <cell r="R76">
            <v>1884398</v>
          </cell>
          <cell r="S76">
            <v>15133816</v>
          </cell>
          <cell r="T76">
            <v>-1.3779441761334463</v>
          </cell>
          <cell r="U76">
            <v>3.8085903296437378</v>
          </cell>
          <cell r="V76">
            <v>-0.69165635422024418</v>
          </cell>
        </row>
        <row r="77">
          <cell r="B77" t="str">
            <v>University of Brighton</v>
          </cell>
          <cell r="C77">
            <v>5895228</v>
          </cell>
          <cell r="D77">
            <v>588813</v>
          </cell>
          <cell r="E77">
            <v>6484041</v>
          </cell>
          <cell r="F77">
            <v>4715167</v>
          </cell>
          <cell r="G77">
            <v>11199208</v>
          </cell>
          <cell r="H77">
            <v>3989286</v>
          </cell>
          <cell r="I77">
            <v>0</v>
          </cell>
          <cell r="J77">
            <v>176582</v>
          </cell>
          <cell r="K77">
            <v>174442</v>
          </cell>
          <cell r="L77">
            <v>897662</v>
          </cell>
          <cell r="M77">
            <v>0</v>
          </cell>
          <cell r="N77">
            <v>5237972</v>
          </cell>
          <cell r="O77">
            <v>993391</v>
          </cell>
          <cell r="P77">
            <v>17430571</v>
          </cell>
          <cell r="Q77">
            <v>11305348</v>
          </cell>
          <cell r="R77">
            <v>5193259</v>
          </cell>
          <cell r="S77">
            <v>17552831</v>
          </cell>
          <cell r="T77">
            <v>-0.93884770287478103</v>
          </cell>
          <cell r="U77">
            <v>0.86098151469048634</v>
          </cell>
          <cell r="V77">
            <v>-0.69652581968116711</v>
          </cell>
        </row>
        <row r="78">
          <cell r="B78" t="str">
            <v>University of Oxford</v>
          </cell>
          <cell r="C78">
            <v>9801739</v>
          </cell>
          <cell r="D78">
            <v>447819</v>
          </cell>
          <cell r="E78">
            <v>10249558</v>
          </cell>
          <cell r="F78">
            <v>4278394</v>
          </cell>
          <cell r="G78">
            <v>14527952</v>
          </cell>
          <cell r="H78">
            <v>80492118</v>
          </cell>
          <cell r="I78">
            <v>0</v>
          </cell>
          <cell r="J78">
            <v>37501932</v>
          </cell>
          <cell r="K78">
            <v>8207636</v>
          </cell>
          <cell r="L78">
            <v>14584313</v>
          </cell>
          <cell r="M78">
            <v>1897947</v>
          </cell>
          <cell r="N78">
            <v>142683946</v>
          </cell>
          <cell r="O78">
            <v>2850000</v>
          </cell>
          <cell r="P78">
            <v>160061898</v>
          </cell>
          <cell r="Q78">
            <v>19368044</v>
          </cell>
          <cell r="R78">
            <v>139061600</v>
          </cell>
          <cell r="S78">
            <v>161279644</v>
          </cell>
          <cell r="T78">
            <v>-24.990091926680876</v>
          </cell>
          <cell r="U78">
            <v>2.604849937006334</v>
          </cell>
          <cell r="V78">
            <v>-0.75505250991253436</v>
          </cell>
        </row>
        <row r="79">
          <cell r="B79" t="str">
            <v>Newman University</v>
          </cell>
          <cell r="C79">
            <v>12454</v>
          </cell>
          <cell r="D79">
            <v>49439</v>
          </cell>
          <cell r="E79">
            <v>61893</v>
          </cell>
          <cell r="F79">
            <v>947314</v>
          </cell>
          <cell r="G79">
            <v>1009207</v>
          </cell>
          <cell r="H79">
            <v>133434</v>
          </cell>
          <cell r="I79">
            <v>0</v>
          </cell>
          <cell r="J79">
            <v>0</v>
          </cell>
          <cell r="K79">
            <v>16514</v>
          </cell>
          <cell r="L79">
            <v>3651</v>
          </cell>
          <cell r="M79">
            <v>0</v>
          </cell>
          <cell r="N79">
            <v>153599</v>
          </cell>
          <cell r="O79">
            <v>0</v>
          </cell>
          <cell r="P79">
            <v>1162806</v>
          </cell>
          <cell r="Q79">
            <v>1037748</v>
          </cell>
          <cell r="R79">
            <v>133935</v>
          </cell>
          <cell r="S79">
            <v>1171683</v>
          </cell>
          <cell r="T79">
            <v>-2.7502823421485756</v>
          </cell>
          <cell r="U79">
            <v>14.681748609400083</v>
          </cell>
          <cell r="V79">
            <v>-0.75762812979278527</v>
          </cell>
        </row>
        <row r="80">
          <cell r="B80" t="str">
            <v>University of Bristol</v>
          </cell>
          <cell r="C80">
            <v>23612338</v>
          </cell>
          <cell r="D80">
            <v>371045</v>
          </cell>
          <cell r="E80">
            <v>23983383</v>
          </cell>
          <cell r="F80">
            <v>5153763</v>
          </cell>
          <cell r="G80">
            <v>29137146</v>
          </cell>
          <cell r="H80">
            <v>33457983</v>
          </cell>
          <cell r="I80">
            <v>0</v>
          </cell>
          <cell r="J80">
            <v>4395734</v>
          </cell>
          <cell r="K80">
            <v>1725750</v>
          </cell>
          <cell r="L80">
            <v>7090793</v>
          </cell>
          <cell r="M80">
            <v>0</v>
          </cell>
          <cell r="N80">
            <v>46670260</v>
          </cell>
          <cell r="O80">
            <v>2850000</v>
          </cell>
          <cell r="P80">
            <v>78657406</v>
          </cell>
          <cell r="Q80">
            <v>29915181</v>
          </cell>
          <cell r="R80">
            <v>46556048</v>
          </cell>
          <cell r="S80">
            <v>79321229</v>
          </cell>
          <cell r="T80">
            <v>-2.6008032510316417</v>
          </cell>
          <cell r="U80">
            <v>0.24532151010755895</v>
          </cell>
          <cell r="V80">
            <v>-0.83687936806929697</v>
          </cell>
        </row>
        <row r="81">
          <cell r="B81" t="str">
            <v>The University of Sheffield</v>
          </cell>
          <cell r="C81">
            <v>16870707</v>
          </cell>
          <cell r="D81">
            <v>888863</v>
          </cell>
          <cell r="E81">
            <v>17759570</v>
          </cell>
          <cell r="F81">
            <v>5918897</v>
          </cell>
          <cell r="G81">
            <v>23678467</v>
          </cell>
          <cell r="H81">
            <v>29663291</v>
          </cell>
          <cell r="I81">
            <v>0</v>
          </cell>
          <cell r="J81">
            <v>2676762</v>
          </cell>
          <cell r="K81">
            <v>2828992</v>
          </cell>
          <cell r="L81">
            <v>7930776</v>
          </cell>
          <cell r="M81">
            <v>0</v>
          </cell>
          <cell r="N81">
            <v>43099821</v>
          </cell>
          <cell r="O81">
            <v>2850000</v>
          </cell>
          <cell r="P81">
            <v>69628288</v>
          </cell>
          <cell r="Q81">
            <v>24802438</v>
          </cell>
          <cell r="R81">
            <v>42725720</v>
          </cell>
          <cell r="S81">
            <v>70378158</v>
          </cell>
          <cell r="T81">
            <v>-4.5316956341146781</v>
          </cell>
          <cell r="U81">
            <v>0.87558735113182407</v>
          </cell>
          <cell r="V81">
            <v>-1.0654868233408439</v>
          </cell>
        </row>
        <row r="82">
          <cell r="B82" t="str">
            <v>University of Cambridge</v>
          </cell>
          <cell r="C82">
            <v>14065640</v>
          </cell>
          <cell r="D82">
            <v>266355</v>
          </cell>
          <cell r="E82">
            <v>14331995</v>
          </cell>
          <cell r="F82">
            <v>3531086</v>
          </cell>
          <cell r="G82">
            <v>17863081</v>
          </cell>
          <cell r="H82">
            <v>73012852</v>
          </cell>
          <cell r="I82">
            <v>0</v>
          </cell>
          <cell r="J82">
            <v>26661139</v>
          </cell>
          <cell r="K82">
            <v>4051825</v>
          </cell>
          <cell r="L82">
            <v>16061714</v>
          </cell>
          <cell r="M82">
            <v>2159733</v>
          </cell>
          <cell r="N82">
            <v>121947263</v>
          </cell>
          <cell r="O82">
            <v>2850000</v>
          </cell>
          <cell r="P82">
            <v>142660344</v>
          </cell>
          <cell r="Q82">
            <v>21338068</v>
          </cell>
          <cell r="R82">
            <v>120096538</v>
          </cell>
          <cell r="S82">
            <v>144284606</v>
          </cell>
          <cell r="T82">
            <v>-16.28538722437289</v>
          </cell>
          <cell r="U82">
            <v>1.5410310994976391</v>
          </cell>
          <cell r="V82">
            <v>-1.1257347855945214</v>
          </cell>
        </row>
        <row r="83">
          <cell r="B83" t="str">
            <v>The University of Leicester</v>
          </cell>
          <cell r="C83">
            <v>10205794</v>
          </cell>
          <cell r="D83">
            <v>624422</v>
          </cell>
          <cell r="E83">
            <v>10830216</v>
          </cell>
          <cell r="F83">
            <v>3552263</v>
          </cell>
          <cell r="G83">
            <v>14382479</v>
          </cell>
          <cell r="H83">
            <v>13551325</v>
          </cell>
          <cell r="I83">
            <v>0</v>
          </cell>
          <cell r="J83">
            <v>1969323</v>
          </cell>
          <cell r="K83">
            <v>539692</v>
          </cell>
          <cell r="L83">
            <v>2998825</v>
          </cell>
          <cell r="M83">
            <v>0</v>
          </cell>
          <cell r="N83">
            <v>19059165</v>
          </cell>
          <cell r="O83">
            <v>2850000</v>
          </cell>
          <cell r="P83">
            <v>36291644</v>
          </cell>
          <cell r="Q83">
            <v>14886701</v>
          </cell>
          <cell r="R83">
            <v>18982048</v>
          </cell>
          <cell r="S83">
            <v>36718749</v>
          </cell>
          <cell r="T83">
            <v>-3.3870633930244183</v>
          </cell>
          <cell r="U83">
            <v>0.40626280156914574</v>
          </cell>
          <cell r="V83">
            <v>-1.1631796061461679</v>
          </cell>
        </row>
        <row r="84">
          <cell r="B84" t="str">
            <v>Imperial College London</v>
          </cell>
          <cell r="C84">
            <v>19430097</v>
          </cell>
          <cell r="D84">
            <v>716739</v>
          </cell>
          <cell r="E84">
            <v>20146836</v>
          </cell>
          <cell r="F84">
            <v>9005271</v>
          </cell>
          <cell r="G84">
            <v>29152107</v>
          </cell>
          <cell r="H84">
            <v>49354629</v>
          </cell>
          <cell r="I84">
            <v>5922559</v>
          </cell>
          <cell r="J84">
            <v>16126399</v>
          </cell>
          <cell r="K84">
            <v>7657678</v>
          </cell>
          <cell r="L84">
            <v>15243394</v>
          </cell>
          <cell r="M84">
            <v>0</v>
          </cell>
          <cell r="N84">
            <v>94304659</v>
          </cell>
          <cell r="O84">
            <v>2850000</v>
          </cell>
          <cell r="P84">
            <v>126306766</v>
          </cell>
          <cell r="Q84">
            <v>30825694</v>
          </cell>
          <cell r="R84">
            <v>94123834</v>
          </cell>
          <cell r="S84">
            <v>127799528</v>
          </cell>
          <cell r="T84">
            <v>-5.4291948787916988</v>
          </cell>
          <cell r="U84">
            <v>0.19211393365042906</v>
          </cell>
          <cell r="V84">
            <v>-1.1680496973353454</v>
          </cell>
        </row>
        <row r="85">
          <cell r="B85" t="str">
            <v>The University of Leeds</v>
          </cell>
          <cell r="C85">
            <v>19415100</v>
          </cell>
          <cell r="D85">
            <v>560808</v>
          </cell>
          <cell r="E85">
            <v>19975908</v>
          </cell>
          <cell r="F85">
            <v>7567508</v>
          </cell>
          <cell r="G85">
            <v>27543416</v>
          </cell>
          <cell r="H85">
            <v>30409871</v>
          </cell>
          <cell r="I85">
            <v>0</v>
          </cell>
          <cell r="J85">
            <v>4631287</v>
          </cell>
          <cell r="K85">
            <v>1978747</v>
          </cell>
          <cell r="L85">
            <v>7254571</v>
          </cell>
          <cell r="M85">
            <v>0</v>
          </cell>
          <cell r="N85">
            <v>44274476</v>
          </cell>
          <cell r="O85">
            <v>2850000</v>
          </cell>
          <cell r="P85">
            <v>74667892</v>
          </cell>
          <cell r="Q85">
            <v>28923367</v>
          </cell>
          <cell r="R85">
            <v>43849972</v>
          </cell>
          <cell r="S85">
            <v>75623339</v>
          </cell>
          <cell r="T85">
            <v>-4.7710593306788933</v>
          </cell>
          <cell r="U85">
            <v>0.96808271622157471</v>
          </cell>
          <cell r="V85">
            <v>-1.2634287412249807</v>
          </cell>
        </row>
        <row r="86">
          <cell r="B86" t="str">
            <v>Nottingham Trent University</v>
          </cell>
          <cell r="C86">
            <v>4638111</v>
          </cell>
          <cell r="D86">
            <v>385098</v>
          </cell>
          <cell r="E86">
            <v>5023209</v>
          </cell>
          <cell r="F86">
            <v>7243857</v>
          </cell>
          <cell r="G86">
            <v>12267066</v>
          </cell>
          <cell r="H86">
            <v>3337265</v>
          </cell>
          <cell r="I86">
            <v>0</v>
          </cell>
          <cell r="J86">
            <v>219197</v>
          </cell>
          <cell r="K86">
            <v>51998</v>
          </cell>
          <cell r="L86">
            <v>576547</v>
          </cell>
          <cell r="M86">
            <v>0</v>
          </cell>
          <cell r="N86">
            <v>4185007</v>
          </cell>
          <cell r="O86">
            <v>1284138</v>
          </cell>
          <cell r="P86">
            <v>17736211</v>
          </cell>
          <cell r="Q86">
            <v>12582798</v>
          </cell>
          <cell r="R86">
            <v>4114988</v>
          </cell>
          <cell r="S86">
            <v>17967731</v>
          </cell>
          <cell r="T86">
            <v>-2.5092352273317906</v>
          </cell>
          <cell r="U86">
            <v>1.7015602475632978</v>
          </cell>
          <cell r="V86">
            <v>-1.2885322025357571</v>
          </cell>
        </row>
        <row r="87">
          <cell r="B87" t="str">
            <v>The University of Essex</v>
          </cell>
          <cell r="C87">
            <v>1749456</v>
          </cell>
          <cell r="D87">
            <v>361898</v>
          </cell>
          <cell r="E87">
            <v>2111354</v>
          </cell>
          <cell r="F87">
            <v>3703504</v>
          </cell>
          <cell r="G87">
            <v>5814858</v>
          </cell>
          <cell r="H87">
            <v>6741643</v>
          </cell>
          <cell r="I87">
            <v>0</v>
          </cell>
          <cell r="J87">
            <v>172242</v>
          </cell>
          <cell r="K87">
            <v>70074</v>
          </cell>
          <cell r="L87">
            <v>1394598</v>
          </cell>
          <cell r="M87">
            <v>0</v>
          </cell>
          <cell r="N87">
            <v>8378557</v>
          </cell>
          <cell r="O87">
            <v>1667357</v>
          </cell>
          <cell r="P87">
            <v>15860772</v>
          </cell>
          <cell r="Q87">
            <v>6499125</v>
          </cell>
          <cell r="R87">
            <v>8464200</v>
          </cell>
          <cell r="S87">
            <v>16074896</v>
          </cell>
          <cell r="T87">
            <v>-10.528601927182505</v>
          </cell>
          <cell r="U87">
            <v>-1.0118262800973512</v>
          </cell>
          <cell r="V87">
            <v>-1.3320397220610323</v>
          </cell>
        </row>
        <row r="88">
          <cell r="B88" t="str">
            <v>The University of West London</v>
          </cell>
          <cell r="C88">
            <v>1089926</v>
          </cell>
          <cell r="D88">
            <v>121095</v>
          </cell>
          <cell r="E88">
            <v>1211021</v>
          </cell>
          <cell r="F88">
            <v>4038836</v>
          </cell>
          <cell r="G88">
            <v>5249857</v>
          </cell>
          <cell r="H88">
            <v>240402</v>
          </cell>
          <cell r="I88">
            <v>19232</v>
          </cell>
          <cell r="J88">
            <v>0</v>
          </cell>
          <cell r="K88">
            <v>0</v>
          </cell>
          <cell r="L88">
            <v>81502</v>
          </cell>
          <cell r="M88">
            <v>0</v>
          </cell>
          <cell r="N88">
            <v>341136</v>
          </cell>
          <cell r="O88">
            <v>0</v>
          </cell>
          <cell r="P88">
            <v>5590993</v>
          </cell>
          <cell r="Q88">
            <v>5025314</v>
          </cell>
          <cell r="R88">
            <v>333086</v>
          </cell>
          <cell r="S88">
            <v>5666763</v>
          </cell>
          <cell r="T88">
            <v>4.4682382036226995</v>
          </cell>
          <cell r="U88">
            <v>2.4167932605993645</v>
          </cell>
          <cell r="V88">
            <v>-1.3370949164452439</v>
          </cell>
        </row>
        <row r="89">
          <cell r="B89" t="str">
            <v>University of Worcester</v>
          </cell>
          <cell r="C89">
            <v>702294</v>
          </cell>
          <cell r="D89">
            <v>110860</v>
          </cell>
          <cell r="E89">
            <v>813154</v>
          </cell>
          <cell r="F89">
            <v>2952484</v>
          </cell>
          <cell r="G89">
            <v>3765638</v>
          </cell>
          <cell r="H89">
            <v>703553</v>
          </cell>
          <cell r="I89">
            <v>0</v>
          </cell>
          <cell r="J89">
            <v>69431</v>
          </cell>
          <cell r="K89">
            <v>24474</v>
          </cell>
          <cell r="L89">
            <v>93985</v>
          </cell>
          <cell r="M89">
            <v>0</v>
          </cell>
          <cell r="N89">
            <v>891443</v>
          </cell>
          <cell r="O89">
            <v>254721</v>
          </cell>
          <cell r="P89">
            <v>4911802</v>
          </cell>
          <cell r="Q89">
            <v>3711979</v>
          </cell>
          <cell r="R89">
            <v>930746</v>
          </cell>
          <cell r="S89">
            <v>4981129</v>
          </cell>
          <cell r="T89">
            <v>1.4455631349207525</v>
          </cell>
          <cell r="U89">
            <v>-4.2227417576868449</v>
          </cell>
          <cell r="V89">
            <v>-1.3917929047812254</v>
          </cell>
        </row>
        <row r="90">
          <cell r="B90" t="str">
            <v>London School of Hygiene and Tropical Medicine</v>
          </cell>
          <cell r="C90">
            <v>1712124</v>
          </cell>
          <cell r="D90">
            <v>285326</v>
          </cell>
          <cell r="E90">
            <v>1997450</v>
          </cell>
          <cell r="F90">
            <v>1180724</v>
          </cell>
          <cell r="G90">
            <v>3178174</v>
          </cell>
          <cell r="H90">
            <v>9924113</v>
          </cell>
          <cell r="I90">
            <v>1190894</v>
          </cell>
          <cell r="J90">
            <v>5508062</v>
          </cell>
          <cell r="K90">
            <v>482710</v>
          </cell>
          <cell r="L90">
            <v>789200</v>
          </cell>
          <cell r="M90">
            <v>0</v>
          </cell>
          <cell r="N90">
            <v>17894979</v>
          </cell>
          <cell r="O90">
            <v>869276</v>
          </cell>
          <cell r="P90">
            <v>21942429</v>
          </cell>
          <cell r="Q90">
            <v>3325368</v>
          </cell>
          <cell r="R90">
            <v>18269964</v>
          </cell>
          <cell r="S90">
            <v>22344243</v>
          </cell>
          <cell r="T90">
            <v>-4.4263973190335628</v>
          </cell>
          <cell r="U90">
            <v>-2.052467098457337</v>
          </cell>
          <cell r="V90">
            <v>-1.798288713562594</v>
          </cell>
        </row>
        <row r="91">
          <cell r="B91" t="str">
            <v>The University of Keele</v>
          </cell>
          <cell r="C91">
            <v>6243478</v>
          </cell>
          <cell r="D91">
            <v>222695</v>
          </cell>
          <cell r="E91">
            <v>6466173</v>
          </cell>
          <cell r="F91">
            <v>1968591</v>
          </cell>
          <cell r="G91">
            <v>8434764</v>
          </cell>
          <cell r="H91">
            <v>5328551</v>
          </cell>
          <cell r="I91">
            <v>0</v>
          </cell>
          <cell r="J91">
            <v>418143</v>
          </cell>
          <cell r="K91">
            <v>136876</v>
          </cell>
          <cell r="L91">
            <v>1042977</v>
          </cell>
          <cell r="M91">
            <v>0</v>
          </cell>
          <cell r="N91">
            <v>6926547</v>
          </cell>
          <cell r="O91">
            <v>717098</v>
          </cell>
          <cell r="P91">
            <v>16078409</v>
          </cell>
          <cell r="Q91">
            <v>8886044</v>
          </cell>
          <cell r="R91">
            <v>7010939</v>
          </cell>
          <cell r="S91">
            <v>16375048</v>
          </cell>
          <cell r="T91">
            <v>-5.0785253820485243</v>
          </cell>
          <cell r="U91">
            <v>-1.2037189312301819</v>
          </cell>
          <cell r="V91">
            <v>-1.8115305677271907</v>
          </cell>
        </row>
        <row r="92">
          <cell r="B92" t="str">
            <v>Queen Mary University of London</v>
          </cell>
          <cell r="C92">
            <v>17403068</v>
          </cell>
          <cell r="D92">
            <v>497079</v>
          </cell>
          <cell r="E92">
            <v>17900147</v>
          </cell>
          <cell r="F92">
            <v>9029012</v>
          </cell>
          <cell r="G92">
            <v>26929159</v>
          </cell>
          <cell r="H92">
            <v>19239457</v>
          </cell>
          <cell r="I92">
            <v>2308734</v>
          </cell>
          <cell r="J92">
            <v>5127847</v>
          </cell>
          <cell r="K92">
            <v>1294220</v>
          </cell>
          <cell r="L92">
            <v>4183164</v>
          </cell>
          <cell r="M92">
            <v>0</v>
          </cell>
          <cell r="N92">
            <v>32153422</v>
          </cell>
          <cell r="O92">
            <v>2850000</v>
          </cell>
          <cell r="P92">
            <v>61932581</v>
          </cell>
          <cell r="Q92">
            <v>28110797</v>
          </cell>
          <cell r="R92">
            <v>32142560</v>
          </cell>
          <cell r="S92">
            <v>63103357</v>
          </cell>
          <cell r="T92">
            <v>-4.2035023055376195</v>
          </cell>
          <cell r="U92">
            <v>3.3793201288260799E-2</v>
          </cell>
          <cell r="V92">
            <v>-1.8553307710713391</v>
          </cell>
        </row>
        <row r="93">
          <cell r="B93" t="str">
            <v>Liverpool John Moores University</v>
          </cell>
          <cell r="C93">
            <v>5627434</v>
          </cell>
          <cell r="D93">
            <v>497930</v>
          </cell>
          <cell r="E93">
            <v>6125364</v>
          </cell>
          <cell r="F93">
            <v>6216059</v>
          </cell>
          <cell r="G93">
            <v>12341423</v>
          </cell>
          <cell r="H93">
            <v>4334342</v>
          </cell>
          <cell r="I93">
            <v>0</v>
          </cell>
          <cell r="J93">
            <v>95913</v>
          </cell>
          <cell r="K93">
            <v>120510</v>
          </cell>
          <cell r="L93">
            <v>861571</v>
          </cell>
          <cell r="M93">
            <v>0</v>
          </cell>
          <cell r="N93">
            <v>5412336</v>
          </cell>
          <cell r="O93">
            <v>1505428</v>
          </cell>
          <cell r="P93">
            <v>19259187</v>
          </cell>
          <cell r="Q93">
            <v>12690448</v>
          </cell>
          <cell r="R93">
            <v>5262310</v>
          </cell>
          <cell r="S93">
            <v>19628251</v>
          </cell>
          <cell r="T93">
            <v>-2.7502969162317989</v>
          </cell>
          <cell r="U93">
            <v>2.850953288574789</v>
          </cell>
          <cell r="V93">
            <v>-1.8802694137139371</v>
          </cell>
        </row>
        <row r="94">
          <cell r="B94" t="str">
            <v>The University of Manchester</v>
          </cell>
          <cell r="C94">
            <v>25760135</v>
          </cell>
          <cell r="D94">
            <v>899111</v>
          </cell>
          <cell r="E94">
            <v>26659246</v>
          </cell>
          <cell r="F94">
            <v>7389771</v>
          </cell>
          <cell r="G94">
            <v>34049017</v>
          </cell>
          <cell r="H94">
            <v>43447221</v>
          </cell>
          <cell r="I94">
            <v>0</v>
          </cell>
          <cell r="J94">
            <v>9363383</v>
          </cell>
          <cell r="K94">
            <v>4100561</v>
          </cell>
          <cell r="L94">
            <v>10750279</v>
          </cell>
          <cell r="M94">
            <v>1243482</v>
          </cell>
          <cell r="N94">
            <v>68904926</v>
          </cell>
          <cell r="O94">
            <v>2850000</v>
          </cell>
          <cell r="P94">
            <v>105803943</v>
          </cell>
          <cell r="Q94">
            <v>36238475</v>
          </cell>
          <cell r="R94">
            <v>68800260</v>
          </cell>
          <cell r="S94">
            <v>107888735</v>
          </cell>
          <cell r="T94">
            <v>-6.0418050152496763</v>
          </cell>
          <cell r="U94">
            <v>0.15213023904270129</v>
          </cell>
          <cell r="V94">
            <v>-1.9323537346137205</v>
          </cell>
        </row>
        <row r="95">
          <cell r="B95" t="str">
            <v>University of London</v>
          </cell>
          <cell r="C95">
            <v>0</v>
          </cell>
          <cell r="D95">
            <v>0</v>
          </cell>
          <cell r="E95">
            <v>0</v>
          </cell>
          <cell r="F95">
            <v>9024299</v>
          </cell>
          <cell r="G95">
            <v>9024299</v>
          </cell>
          <cell r="H95">
            <v>7641</v>
          </cell>
          <cell r="I95">
            <v>917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8558</v>
          </cell>
          <cell r="O95">
            <v>0</v>
          </cell>
          <cell r="P95">
            <v>9032857</v>
          </cell>
          <cell r="Q95">
            <v>9204098</v>
          </cell>
          <cell r="R95">
            <v>8397</v>
          </cell>
          <cell r="S95">
            <v>9212495</v>
          </cell>
          <cell r="T95">
            <v>-1.9534668144559084</v>
          </cell>
          <cell r="U95">
            <v>1.9173514350363223</v>
          </cell>
          <cell r="V95">
            <v>-1.949938643114596</v>
          </cell>
        </row>
        <row r="96">
          <cell r="B96" t="str">
            <v>Falmouth University</v>
          </cell>
          <cell r="C96">
            <v>877148</v>
          </cell>
          <cell r="D96">
            <v>60469</v>
          </cell>
          <cell r="E96">
            <v>937617</v>
          </cell>
          <cell r="F96">
            <v>2760646</v>
          </cell>
          <cell r="G96">
            <v>3698263</v>
          </cell>
          <cell r="H96">
            <v>357149</v>
          </cell>
          <cell r="I96">
            <v>0</v>
          </cell>
          <cell r="J96">
            <v>0</v>
          </cell>
          <cell r="K96">
            <v>1190</v>
          </cell>
          <cell r="L96">
            <v>60453</v>
          </cell>
          <cell r="M96">
            <v>0</v>
          </cell>
          <cell r="N96">
            <v>418792</v>
          </cell>
          <cell r="O96">
            <v>0</v>
          </cell>
          <cell r="P96">
            <v>4117055</v>
          </cell>
          <cell r="Q96">
            <v>3787358</v>
          </cell>
          <cell r="R96">
            <v>414267</v>
          </cell>
          <cell r="S96">
            <v>4201625</v>
          </cell>
          <cell r="T96">
            <v>-2.3524314310925982</v>
          </cell>
          <cell r="U96">
            <v>1.0922907207187633</v>
          </cell>
          <cell r="V96">
            <v>-2.0127926695028711</v>
          </cell>
        </row>
        <row r="97">
          <cell r="B97" t="str">
            <v>University of Northumbria at Newcastle</v>
          </cell>
          <cell r="C97">
            <v>4348204</v>
          </cell>
          <cell r="D97">
            <v>566171</v>
          </cell>
          <cell r="E97">
            <v>4914375</v>
          </cell>
          <cell r="F97">
            <v>5166505</v>
          </cell>
          <cell r="G97">
            <v>10080880</v>
          </cell>
          <cell r="H97">
            <v>5235665</v>
          </cell>
          <cell r="I97">
            <v>0</v>
          </cell>
          <cell r="J97">
            <v>87345</v>
          </cell>
          <cell r="K97">
            <v>144315</v>
          </cell>
          <cell r="L97">
            <v>1133568</v>
          </cell>
          <cell r="M97">
            <v>0</v>
          </cell>
          <cell r="N97">
            <v>6600893</v>
          </cell>
          <cell r="O97">
            <v>498011</v>
          </cell>
          <cell r="P97">
            <v>17179784</v>
          </cell>
          <cell r="Q97">
            <v>10452364</v>
          </cell>
          <cell r="R97">
            <v>6458915</v>
          </cell>
          <cell r="S97">
            <v>17536737</v>
          </cell>
          <cell r="T97">
            <v>-3.5540668120628025</v>
          </cell>
          <cell r="U97">
            <v>2.198171055045623</v>
          </cell>
          <cell r="V97">
            <v>-2.0354584778228699</v>
          </cell>
        </row>
        <row r="98">
          <cell r="B98" t="str">
            <v>Anglia Ruskin University</v>
          </cell>
          <cell r="C98">
            <v>4345598</v>
          </cell>
          <cell r="D98">
            <v>581814</v>
          </cell>
          <cell r="E98">
            <v>4927412</v>
          </cell>
          <cell r="F98">
            <v>5805157</v>
          </cell>
          <cell r="G98">
            <v>10732569</v>
          </cell>
          <cell r="H98">
            <v>1551761</v>
          </cell>
          <cell r="I98">
            <v>0</v>
          </cell>
          <cell r="J98">
            <v>40724</v>
          </cell>
          <cell r="K98">
            <v>82646</v>
          </cell>
          <cell r="L98">
            <v>510598</v>
          </cell>
          <cell r="M98">
            <v>0</v>
          </cell>
          <cell r="N98">
            <v>2185729</v>
          </cell>
          <cell r="O98">
            <v>2850000</v>
          </cell>
          <cell r="P98">
            <v>15768298</v>
          </cell>
          <cell r="Q98">
            <v>11236033</v>
          </cell>
          <cell r="R98">
            <v>2293666</v>
          </cell>
          <cell r="S98">
            <v>16124093</v>
          </cell>
          <cell r="T98">
            <v>-4.4807985167006894</v>
          </cell>
          <cell r="U98">
            <v>-4.7058726074328172</v>
          </cell>
          <cell r="V98">
            <v>-2.2066047373951516</v>
          </cell>
        </row>
        <row r="99">
          <cell r="B99" t="str">
            <v>The University of Bath</v>
          </cell>
          <cell r="C99">
            <v>5388255</v>
          </cell>
          <cell r="D99">
            <v>312547</v>
          </cell>
          <cell r="E99">
            <v>5700802</v>
          </cell>
          <cell r="F99">
            <v>2856775</v>
          </cell>
          <cell r="G99">
            <v>8557577</v>
          </cell>
          <cell r="H99">
            <v>13204686</v>
          </cell>
          <cell r="I99">
            <v>0</v>
          </cell>
          <cell r="J99">
            <v>458645</v>
          </cell>
          <cell r="K99">
            <v>523475</v>
          </cell>
          <cell r="L99">
            <v>2961628</v>
          </cell>
          <cell r="M99">
            <v>0</v>
          </cell>
          <cell r="N99">
            <v>17148434</v>
          </cell>
          <cell r="O99">
            <v>1331663</v>
          </cell>
          <cell r="P99">
            <v>27037674</v>
          </cell>
          <cell r="Q99">
            <v>9105986</v>
          </cell>
          <cell r="R99">
            <v>17112308</v>
          </cell>
          <cell r="S99">
            <v>27707765</v>
          </cell>
          <cell r="T99">
            <v>-6.0225109065619034</v>
          </cell>
          <cell r="U99">
            <v>0.21111120720828541</v>
          </cell>
          <cell r="V99">
            <v>-2.4184231387843806</v>
          </cell>
        </row>
        <row r="100">
          <cell r="B100" t="str">
            <v>Staffordshire University</v>
          </cell>
          <cell r="C100">
            <v>3222226</v>
          </cell>
          <cell r="D100">
            <v>337060</v>
          </cell>
          <cell r="E100">
            <v>3559286</v>
          </cell>
          <cell r="F100">
            <v>6862045</v>
          </cell>
          <cell r="G100">
            <v>10421331</v>
          </cell>
          <cell r="H100">
            <v>583118</v>
          </cell>
          <cell r="I100">
            <v>0</v>
          </cell>
          <cell r="J100">
            <v>13463</v>
          </cell>
          <cell r="K100">
            <v>27152</v>
          </cell>
          <cell r="L100">
            <v>87127</v>
          </cell>
          <cell r="M100">
            <v>0</v>
          </cell>
          <cell r="N100">
            <v>710860</v>
          </cell>
          <cell r="O100">
            <v>931471</v>
          </cell>
          <cell r="P100">
            <v>12063662</v>
          </cell>
          <cell r="Q100">
            <v>10643523</v>
          </cell>
          <cell r="R100">
            <v>724073</v>
          </cell>
          <cell r="S100">
            <v>12409150</v>
          </cell>
          <cell r="T100">
            <v>-2.0875794602971216</v>
          </cell>
          <cell r="U100">
            <v>-1.8248160061209298</v>
          </cell>
          <cell r="V100">
            <v>-2.7841391231470327</v>
          </cell>
        </row>
        <row r="101">
          <cell r="B101" t="str">
            <v>University of Derby</v>
          </cell>
          <cell r="C101">
            <v>3212834</v>
          </cell>
          <cell r="D101">
            <v>460741</v>
          </cell>
          <cell r="E101">
            <v>3673575</v>
          </cell>
          <cell r="F101">
            <v>5849061</v>
          </cell>
          <cell r="G101">
            <v>9522636</v>
          </cell>
          <cell r="H101">
            <v>662864</v>
          </cell>
          <cell r="I101">
            <v>0</v>
          </cell>
          <cell r="J101">
            <v>26927</v>
          </cell>
          <cell r="K101">
            <v>53932</v>
          </cell>
          <cell r="L101">
            <v>128458</v>
          </cell>
          <cell r="M101">
            <v>0</v>
          </cell>
          <cell r="N101">
            <v>872181</v>
          </cell>
          <cell r="O101">
            <v>570545</v>
          </cell>
          <cell r="P101">
            <v>10965362</v>
          </cell>
          <cell r="Q101">
            <v>9908999</v>
          </cell>
          <cell r="R101">
            <v>834881</v>
          </cell>
          <cell r="S101">
            <v>11284232</v>
          </cell>
          <cell r="T101">
            <v>-3.8991123119499758</v>
          </cell>
          <cell r="U101">
            <v>4.4677025827632919</v>
          </cell>
          <cell r="V101">
            <v>-2.8258015255269475</v>
          </cell>
        </row>
        <row r="102">
          <cell r="B102" t="str">
            <v>The University of Hull</v>
          </cell>
          <cell r="C102">
            <v>5552038</v>
          </cell>
          <cell r="D102">
            <v>181856</v>
          </cell>
          <cell r="E102">
            <v>5733894</v>
          </cell>
          <cell r="F102">
            <v>5022742</v>
          </cell>
          <cell r="G102">
            <v>10756636</v>
          </cell>
          <cell r="H102">
            <v>5221067</v>
          </cell>
          <cell r="I102">
            <v>0</v>
          </cell>
          <cell r="J102">
            <v>365291</v>
          </cell>
          <cell r="K102">
            <v>287960</v>
          </cell>
          <cell r="L102">
            <v>1870632</v>
          </cell>
          <cell r="M102">
            <v>0</v>
          </cell>
          <cell r="N102">
            <v>7744950</v>
          </cell>
          <cell r="O102">
            <v>1431355</v>
          </cell>
          <cell r="P102">
            <v>19932941</v>
          </cell>
          <cell r="Q102">
            <v>11304932</v>
          </cell>
          <cell r="R102">
            <v>7618940</v>
          </cell>
          <cell r="S102">
            <v>20558663</v>
          </cell>
          <cell r="T102">
            <v>-4.8500601330463553</v>
          </cell>
          <cell r="U102">
            <v>1.6539046114026359</v>
          </cell>
          <cell r="V102">
            <v>-3.0435928639912042</v>
          </cell>
        </row>
        <row r="103">
          <cell r="B103" t="str">
            <v>University of the Arts, London</v>
          </cell>
          <cell r="C103">
            <v>2617583</v>
          </cell>
          <cell r="D103">
            <v>1123495</v>
          </cell>
          <cell r="E103">
            <v>3741078</v>
          </cell>
          <cell r="F103">
            <v>11208170</v>
          </cell>
          <cell r="G103">
            <v>14949248</v>
          </cell>
          <cell r="H103">
            <v>2673507</v>
          </cell>
          <cell r="I103">
            <v>320820</v>
          </cell>
          <cell r="J103">
            <v>13833</v>
          </cell>
          <cell r="K103">
            <v>1637</v>
          </cell>
          <cell r="L103">
            <v>572535</v>
          </cell>
          <cell r="M103">
            <v>0</v>
          </cell>
          <cell r="N103">
            <v>3582332</v>
          </cell>
          <cell r="O103">
            <v>2617099</v>
          </cell>
          <cell r="P103">
            <v>21148679</v>
          </cell>
          <cell r="Q103">
            <v>15511061</v>
          </cell>
          <cell r="R103">
            <v>3519985</v>
          </cell>
          <cell r="S103">
            <v>21881046</v>
          </cell>
          <cell r="T103">
            <v>-3.622015283158257</v>
          </cell>
          <cell r="U103">
            <v>1.7712291387605346</v>
          </cell>
          <cell r="V103">
            <v>-3.3470383454246204</v>
          </cell>
        </row>
        <row r="104">
          <cell r="B104" t="str">
            <v>Brunel University London</v>
          </cell>
          <cell r="C104">
            <v>3321015</v>
          </cell>
          <cell r="D104">
            <v>466274</v>
          </cell>
          <cell r="E104">
            <v>3787289</v>
          </cell>
          <cell r="F104">
            <v>4281590</v>
          </cell>
          <cell r="G104">
            <v>8068879</v>
          </cell>
          <cell r="H104">
            <v>9049352</v>
          </cell>
          <cell r="I104">
            <v>723948</v>
          </cell>
          <cell r="J104">
            <v>149250</v>
          </cell>
          <cell r="K104">
            <v>510843</v>
          </cell>
          <cell r="L104">
            <v>1131324</v>
          </cell>
          <cell r="M104">
            <v>0</v>
          </cell>
          <cell r="N104">
            <v>11564717</v>
          </cell>
          <cell r="O104">
            <v>1139436</v>
          </cell>
          <cell r="P104">
            <v>20773032</v>
          </cell>
          <cell r="Q104">
            <v>8655829</v>
          </cell>
          <cell r="R104">
            <v>11678640</v>
          </cell>
          <cell r="S104">
            <v>21522382</v>
          </cell>
          <cell r="T104">
            <v>-6.7809796150085688</v>
          </cell>
          <cell r="U104">
            <v>-0.97548173417452722</v>
          </cell>
          <cell r="V104">
            <v>-3.481724281262176</v>
          </cell>
        </row>
        <row r="105">
          <cell r="B105" t="str">
            <v>Leeds Beckett University</v>
          </cell>
          <cell r="C105">
            <v>1811677</v>
          </cell>
          <cell r="D105">
            <v>683637</v>
          </cell>
          <cell r="E105">
            <v>2495314</v>
          </cell>
          <cell r="F105">
            <v>6554170</v>
          </cell>
          <cell r="G105">
            <v>9049484</v>
          </cell>
          <cell r="H105">
            <v>1617592</v>
          </cell>
          <cell r="I105">
            <v>0</v>
          </cell>
          <cell r="J105">
            <v>145204</v>
          </cell>
          <cell r="K105">
            <v>74315</v>
          </cell>
          <cell r="L105">
            <v>503406</v>
          </cell>
          <cell r="M105">
            <v>0</v>
          </cell>
          <cell r="N105">
            <v>2340517</v>
          </cell>
          <cell r="O105">
            <v>1849307</v>
          </cell>
          <cell r="P105">
            <v>13239308</v>
          </cell>
          <cell r="Q105">
            <v>9662952</v>
          </cell>
          <cell r="R105">
            <v>2169321</v>
          </cell>
          <cell r="S105">
            <v>13774205</v>
          </cell>
          <cell r="T105">
            <v>-6.3486603265751507</v>
          </cell>
          <cell r="U105">
            <v>7.8916859238443733</v>
          </cell>
          <cell r="V105">
            <v>-3.8833239377517614</v>
          </cell>
        </row>
        <row r="106">
          <cell r="B106" t="str">
            <v>The University of Liverpool</v>
          </cell>
          <cell r="C106">
            <v>24255044</v>
          </cell>
          <cell r="D106">
            <v>282707</v>
          </cell>
          <cell r="E106">
            <v>24537751</v>
          </cell>
          <cell r="F106">
            <v>4322331</v>
          </cell>
          <cell r="G106">
            <v>28860082</v>
          </cell>
          <cell r="H106">
            <v>19226937</v>
          </cell>
          <cell r="I106">
            <v>0</v>
          </cell>
          <cell r="J106">
            <v>2551364</v>
          </cell>
          <cell r="K106">
            <v>1297716</v>
          </cell>
          <cell r="L106">
            <v>5744760</v>
          </cell>
          <cell r="M106">
            <v>0</v>
          </cell>
          <cell r="N106">
            <v>28820777</v>
          </cell>
          <cell r="O106">
            <v>2850000</v>
          </cell>
          <cell r="P106">
            <v>60530859</v>
          </cell>
          <cell r="Q106">
            <v>32067573</v>
          </cell>
          <cell r="R106">
            <v>28236892</v>
          </cell>
          <cell r="S106">
            <v>63154465</v>
          </cell>
          <cell r="T106">
            <v>-10.002287981070472</v>
          </cell>
          <cell r="U106">
            <v>2.0678090209078253</v>
          </cell>
          <cell r="V106">
            <v>-4.1542684274183941</v>
          </cell>
        </row>
        <row r="107">
          <cell r="B107" t="str">
            <v>Sheffield Hallam University</v>
          </cell>
          <cell r="C107">
            <v>4038597</v>
          </cell>
          <cell r="D107">
            <v>515030</v>
          </cell>
          <cell r="E107">
            <v>4553627</v>
          </cell>
          <cell r="F107">
            <v>6875334</v>
          </cell>
          <cell r="G107">
            <v>11428961</v>
          </cell>
          <cell r="H107">
            <v>3736235</v>
          </cell>
          <cell r="I107">
            <v>0</v>
          </cell>
          <cell r="J107">
            <v>109710</v>
          </cell>
          <cell r="K107">
            <v>89862</v>
          </cell>
          <cell r="L107">
            <v>629674</v>
          </cell>
          <cell r="M107">
            <v>0</v>
          </cell>
          <cell r="N107">
            <v>4565481</v>
          </cell>
          <cell r="O107">
            <v>1005315</v>
          </cell>
          <cell r="P107">
            <v>16999757</v>
          </cell>
          <cell r="Q107">
            <v>12125494</v>
          </cell>
          <cell r="R107">
            <v>4496782</v>
          </cell>
          <cell r="S107">
            <v>17791747</v>
          </cell>
          <cell r="T107">
            <v>-5.744368023273938</v>
          </cell>
          <cell r="U107">
            <v>1.5277369461094623</v>
          </cell>
          <cell r="V107">
            <v>-4.4514459428857664</v>
          </cell>
        </row>
        <row r="108">
          <cell r="B108" t="str">
            <v>University of Sunderland</v>
          </cell>
          <cell r="C108">
            <v>2133878</v>
          </cell>
          <cell r="D108">
            <v>233513</v>
          </cell>
          <cell r="E108">
            <v>2367391</v>
          </cell>
          <cell r="F108">
            <v>3998344</v>
          </cell>
          <cell r="G108">
            <v>6365735</v>
          </cell>
          <cell r="H108">
            <v>1050876</v>
          </cell>
          <cell r="I108">
            <v>0</v>
          </cell>
          <cell r="J108">
            <v>61197</v>
          </cell>
          <cell r="K108">
            <v>24697</v>
          </cell>
          <cell r="L108">
            <v>184834</v>
          </cell>
          <cell r="M108">
            <v>0</v>
          </cell>
          <cell r="N108">
            <v>1321604</v>
          </cell>
          <cell r="O108">
            <v>338559</v>
          </cell>
          <cell r="P108">
            <v>8025898</v>
          </cell>
          <cell r="Q108">
            <v>6590576</v>
          </cell>
          <cell r="R108">
            <v>1294425</v>
          </cell>
          <cell r="S108">
            <v>8401945</v>
          </cell>
          <cell r="T108">
            <v>-3.4115531024905867</v>
          </cell>
          <cell r="U108">
            <v>2.099696776561021</v>
          </cell>
          <cell r="V108">
            <v>-4.475713659158683</v>
          </cell>
        </row>
        <row r="109">
          <cell r="B109" t="str">
            <v>The Conservatoire for Dance and Drama</v>
          </cell>
          <cell r="C109">
            <v>247420</v>
          </cell>
          <cell r="D109">
            <v>113301</v>
          </cell>
          <cell r="E109">
            <v>360721</v>
          </cell>
          <cell r="F109">
            <v>5412953</v>
          </cell>
          <cell r="G109">
            <v>5773674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843750</v>
          </cell>
          <cell r="P109">
            <v>6617424</v>
          </cell>
          <cell r="Q109">
            <v>6388071</v>
          </cell>
          <cell r="R109">
            <v>0</v>
          </cell>
          <cell r="S109">
            <v>6950571</v>
          </cell>
          <cell r="T109">
            <v>-9.6178799515534497</v>
          </cell>
          <cell r="U109" t="e">
            <v>#DIV/0!</v>
          </cell>
          <cell r="V109">
            <v>-4.7930882225359612</v>
          </cell>
        </row>
        <row r="110">
          <cell r="B110" t="str">
            <v>University of Greenwich</v>
          </cell>
          <cell r="C110">
            <v>3802903</v>
          </cell>
          <cell r="D110">
            <v>354350</v>
          </cell>
          <cell r="E110">
            <v>4157253</v>
          </cell>
          <cell r="F110">
            <v>7793935</v>
          </cell>
          <cell r="G110">
            <v>11951188</v>
          </cell>
          <cell r="H110">
            <v>2165189</v>
          </cell>
          <cell r="I110">
            <v>259821</v>
          </cell>
          <cell r="J110">
            <v>82872</v>
          </cell>
          <cell r="K110">
            <v>168937</v>
          </cell>
          <cell r="L110">
            <v>409056</v>
          </cell>
          <cell r="M110">
            <v>0</v>
          </cell>
          <cell r="N110">
            <v>3085875</v>
          </cell>
          <cell r="O110">
            <v>1651462</v>
          </cell>
          <cell r="P110">
            <v>16688525</v>
          </cell>
          <cell r="Q110">
            <v>12846894</v>
          </cell>
          <cell r="R110">
            <v>2974752</v>
          </cell>
          <cell r="S110">
            <v>17535138</v>
          </cell>
          <cell r="T110">
            <v>-6.9721599633343274</v>
          </cell>
          <cell r="U110">
            <v>3.7355382902507506</v>
          </cell>
          <cell r="V110">
            <v>-4.8280943098366267</v>
          </cell>
        </row>
        <row r="111">
          <cell r="B111" t="str">
            <v>Liverpool Hope University</v>
          </cell>
          <cell r="C111">
            <v>356273</v>
          </cell>
          <cell r="D111">
            <v>103582</v>
          </cell>
          <cell r="E111">
            <v>459855</v>
          </cell>
          <cell r="F111">
            <v>1609600</v>
          </cell>
          <cell r="G111">
            <v>2069455</v>
          </cell>
          <cell r="H111">
            <v>808764</v>
          </cell>
          <cell r="I111">
            <v>0</v>
          </cell>
          <cell r="J111">
            <v>10682</v>
          </cell>
          <cell r="K111">
            <v>9968</v>
          </cell>
          <cell r="L111">
            <v>97200</v>
          </cell>
          <cell r="M111">
            <v>0</v>
          </cell>
          <cell r="N111">
            <v>926614</v>
          </cell>
          <cell r="O111">
            <v>320753</v>
          </cell>
          <cell r="P111">
            <v>3316822</v>
          </cell>
          <cell r="Q111">
            <v>2208600</v>
          </cell>
          <cell r="R111">
            <v>925933</v>
          </cell>
          <cell r="S111">
            <v>3492431</v>
          </cell>
          <cell r="T111">
            <v>-6.3001448881644482</v>
          </cell>
          <cell r="U111">
            <v>7.3547438097572929E-2</v>
          </cell>
          <cell r="V111">
            <v>-5.0282740016910852</v>
          </cell>
        </row>
        <row r="112">
          <cell r="B112" t="str">
            <v>The University of Westminster</v>
          </cell>
          <cell r="C112">
            <v>2646826</v>
          </cell>
          <cell r="D112">
            <v>635488</v>
          </cell>
          <cell r="E112">
            <v>3282314</v>
          </cell>
          <cell r="F112">
            <v>9719323</v>
          </cell>
          <cell r="G112">
            <v>13001637</v>
          </cell>
          <cell r="H112">
            <v>3329768</v>
          </cell>
          <cell r="I112">
            <v>399571</v>
          </cell>
          <cell r="J112">
            <v>249613</v>
          </cell>
          <cell r="K112">
            <v>46419</v>
          </cell>
          <cell r="L112">
            <v>417274</v>
          </cell>
          <cell r="M112">
            <v>0</v>
          </cell>
          <cell r="N112">
            <v>4442645</v>
          </cell>
          <cell r="O112">
            <v>798132</v>
          </cell>
          <cell r="P112">
            <v>18242414</v>
          </cell>
          <cell r="Q112">
            <v>13983503</v>
          </cell>
          <cell r="R112">
            <v>4432898</v>
          </cell>
          <cell r="S112">
            <v>19252489</v>
          </cell>
          <cell r="T112">
            <v>-7.0216025269204714</v>
          </cell>
          <cell r="U112">
            <v>0.21987873395688329</v>
          </cell>
          <cell r="V112">
            <v>-5.2464644960971025</v>
          </cell>
        </row>
        <row r="113">
          <cell r="B113" t="str">
            <v>The University of Salford</v>
          </cell>
          <cell r="C113">
            <v>4315639</v>
          </cell>
          <cell r="D113">
            <v>951730</v>
          </cell>
          <cell r="E113">
            <v>5267369</v>
          </cell>
          <cell r="F113">
            <v>6014973</v>
          </cell>
          <cell r="G113">
            <v>11282342</v>
          </cell>
          <cell r="H113">
            <v>2981127</v>
          </cell>
          <cell r="I113">
            <v>0</v>
          </cell>
          <cell r="J113">
            <v>98138</v>
          </cell>
          <cell r="K113">
            <v>102359</v>
          </cell>
          <cell r="L113">
            <v>913939</v>
          </cell>
          <cell r="M113">
            <v>0</v>
          </cell>
          <cell r="N113">
            <v>4095563</v>
          </cell>
          <cell r="O113">
            <v>1611864</v>
          </cell>
          <cell r="P113">
            <v>16989769</v>
          </cell>
          <cell r="Q113">
            <v>12355304</v>
          </cell>
          <cell r="R113">
            <v>4121701</v>
          </cell>
          <cell r="S113">
            <v>17950563</v>
          </cell>
          <cell r="T113">
            <v>-8.6842217722850048</v>
          </cell>
          <cell r="U113">
            <v>-0.63415565563829113</v>
          </cell>
          <cell r="V113">
            <v>-5.3524449344569307</v>
          </cell>
        </row>
        <row r="114">
          <cell r="B114" t="str">
            <v>University Campus Suffolk Ltd</v>
          </cell>
          <cell r="C114">
            <v>745174</v>
          </cell>
          <cell r="D114">
            <v>17805</v>
          </cell>
          <cell r="E114">
            <v>762979</v>
          </cell>
          <cell r="F114">
            <v>1674406</v>
          </cell>
          <cell r="G114">
            <v>2437385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2437385</v>
          </cell>
          <cell r="Q114">
            <v>2576913</v>
          </cell>
          <cell r="R114">
            <v>0</v>
          </cell>
          <cell r="S114">
            <v>2576913</v>
          </cell>
          <cell r="T114">
            <v>-5.4145405762631489</v>
          </cell>
          <cell r="U114" t="e">
            <v>#DIV/0!</v>
          </cell>
          <cell r="V114">
            <v>-5.4145405762631489</v>
          </cell>
        </row>
        <row r="115">
          <cell r="B115" t="str">
            <v>The Open University</v>
          </cell>
          <cell r="C115">
            <v>8254083</v>
          </cell>
          <cell r="D115">
            <v>305011</v>
          </cell>
          <cell r="E115">
            <v>8559094</v>
          </cell>
          <cell r="F115">
            <v>52992315</v>
          </cell>
          <cell r="G115">
            <v>61551409</v>
          </cell>
          <cell r="H115">
            <v>7492352</v>
          </cell>
          <cell r="I115">
            <v>0</v>
          </cell>
          <cell r="J115">
            <v>248683</v>
          </cell>
          <cell r="K115">
            <v>187088</v>
          </cell>
          <cell r="L115">
            <v>922322</v>
          </cell>
          <cell r="M115">
            <v>0</v>
          </cell>
          <cell r="N115">
            <v>8850445</v>
          </cell>
          <cell r="O115">
            <v>811101</v>
          </cell>
          <cell r="P115">
            <v>71212955</v>
          </cell>
          <cell r="Q115">
            <v>66777006</v>
          </cell>
          <cell r="R115">
            <v>8810268</v>
          </cell>
          <cell r="S115">
            <v>76464891</v>
          </cell>
          <cell r="T115">
            <v>-7.8254436864090611</v>
          </cell>
          <cell r="U115">
            <v>0.45602472024687563</v>
          </cell>
          <cell r="V115">
            <v>-6.8684280214301232</v>
          </cell>
        </row>
        <row r="116">
          <cell r="B116" t="str">
            <v>Trinity Laban Conservatoire of Music and Dance</v>
          </cell>
          <cell r="C116">
            <v>201209</v>
          </cell>
          <cell r="D116">
            <v>146246</v>
          </cell>
          <cell r="E116">
            <v>347455</v>
          </cell>
          <cell r="F116">
            <v>5086113</v>
          </cell>
          <cell r="G116">
            <v>5433568</v>
          </cell>
          <cell r="H116">
            <v>198619</v>
          </cell>
          <cell r="I116">
            <v>23834</v>
          </cell>
          <cell r="J116">
            <v>7228</v>
          </cell>
          <cell r="K116">
            <v>0</v>
          </cell>
          <cell r="L116">
            <v>34125</v>
          </cell>
          <cell r="M116">
            <v>0</v>
          </cell>
          <cell r="N116">
            <v>263806</v>
          </cell>
          <cell r="O116">
            <v>375998</v>
          </cell>
          <cell r="P116">
            <v>6073372</v>
          </cell>
          <cell r="Q116">
            <v>5839776</v>
          </cell>
          <cell r="R116">
            <v>259364</v>
          </cell>
          <cell r="S116">
            <v>6528815</v>
          </cell>
          <cell r="T116">
            <v>-6.9558832393571262</v>
          </cell>
          <cell r="U116">
            <v>1.7126509461606081</v>
          </cell>
          <cell r="V116">
            <v>-6.9758907244270212</v>
          </cell>
        </row>
        <row r="117">
          <cell r="B117" t="str">
            <v>The University of Huddersfield</v>
          </cell>
          <cell r="C117">
            <v>3673504</v>
          </cell>
          <cell r="D117">
            <v>478311</v>
          </cell>
          <cell r="E117">
            <v>4151815</v>
          </cell>
          <cell r="F117">
            <v>5592383</v>
          </cell>
          <cell r="G117">
            <v>9744198</v>
          </cell>
          <cell r="H117">
            <v>3315465</v>
          </cell>
          <cell r="I117">
            <v>0</v>
          </cell>
          <cell r="J117">
            <v>75551</v>
          </cell>
          <cell r="K117">
            <v>147960</v>
          </cell>
          <cell r="L117">
            <v>1359353</v>
          </cell>
          <cell r="M117">
            <v>0</v>
          </cell>
          <cell r="N117">
            <v>4898329</v>
          </cell>
          <cell r="O117">
            <v>976481</v>
          </cell>
          <cell r="P117">
            <v>15619008</v>
          </cell>
          <cell r="Q117">
            <v>10993642</v>
          </cell>
          <cell r="R117">
            <v>4836973</v>
          </cell>
          <cell r="S117">
            <v>16824968</v>
          </cell>
          <cell r="T117">
            <v>-11.365150875387792</v>
          </cell>
          <cell r="U117">
            <v>1.2684792741245403</v>
          </cell>
          <cell r="V117">
            <v>-7.1676807944003222</v>
          </cell>
        </row>
        <row r="118">
          <cell r="B118" t="str">
            <v>St Mary's University, Twickenham</v>
          </cell>
          <cell r="C118">
            <v>663639</v>
          </cell>
          <cell r="D118">
            <v>102831</v>
          </cell>
          <cell r="E118">
            <v>766470</v>
          </cell>
          <cell r="F118">
            <v>2023389</v>
          </cell>
          <cell r="G118">
            <v>2789859</v>
          </cell>
          <cell r="H118">
            <v>349079</v>
          </cell>
          <cell r="I118">
            <v>27928</v>
          </cell>
          <cell r="J118">
            <v>8532</v>
          </cell>
          <cell r="K118">
            <v>0</v>
          </cell>
          <cell r="L118">
            <v>66236</v>
          </cell>
          <cell r="M118">
            <v>0</v>
          </cell>
          <cell r="N118">
            <v>451775</v>
          </cell>
          <cell r="O118">
            <v>0</v>
          </cell>
          <cell r="P118">
            <v>3241634</v>
          </cell>
          <cell r="Q118">
            <v>2785208</v>
          </cell>
          <cell r="R118">
            <v>460538</v>
          </cell>
          <cell r="S118">
            <v>3495746</v>
          </cell>
          <cell r="T118">
            <v>0.16698932359809393</v>
          </cell>
          <cell r="U118">
            <v>-1.9027745810334871</v>
          </cell>
          <cell r="V118">
            <v>-7.2691780238037893</v>
          </cell>
        </row>
        <row r="119">
          <cell r="B119" t="str">
            <v>The University of Bolton</v>
          </cell>
          <cell r="C119">
            <v>1037402</v>
          </cell>
          <cell r="D119">
            <v>120535</v>
          </cell>
          <cell r="E119">
            <v>1157937</v>
          </cell>
          <cell r="F119">
            <v>2501755</v>
          </cell>
          <cell r="G119">
            <v>3659692</v>
          </cell>
          <cell r="H119">
            <v>384937</v>
          </cell>
          <cell r="I119">
            <v>0</v>
          </cell>
          <cell r="J119">
            <v>9680</v>
          </cell>
          <cell r="K119">
            <v>14655</v>
          </cell>
          <cell r="L119">
            <v>49076</v>
          </cell>
          <cell r="M119">
            <v>0</v>
          </cell>
          <cell r="N119">
            <v>458348</v>
          </cell>
          <cell r="O119">
            <v>0</v>
          </cell>
          <cell r="P119">
            <v>4118040</v>
          </cell>
          <cell r="Q119">
            <v>4016909</v>
          </cell>
          <cell r="R119">
            <v>440118</v>
          </cell>
          <cell r="S119">
            <v>4457027</v>
          </cell>
          <cell r="T119">
            <v>-8.892832772661766</v>
          </cell>
          <cell r="U119">
            <v>4.1420709900526678</v>
          </cell>
          <cell r="V119">
            <v>-7.6056752629050708</v>
          </cell>
        </row>
        <row r="120">
          <cell r="B120" t="str">
            <v>University of Plymouth</v>
          </cell>
          <cell r="C120">
            <v>10544187</v>
          </cell>
          <cell r="D120">
            <v>542062</v>
          </cell>
          <cell r="E120">
            <v>11086249</v>
          </cell>
          <cell r="F120">
            <v>6828392</v>
          </cell>
          <cell r="G120">
            <v>17914641</v>
          </cell>
          <cell r="H120">
            <v>6344941</v>
          </cell>
          <cell r="I120">
            <v>0</v>
          </cell>
          <cell r="J120">
            <v>257584</v>
          </cell>
          <cell r="K120">
            <v>74687</v>
          </cell>
          <cell r="L120">
            <v>1581419</v>
          </cell>
          <cell r="M120">
            <v>0</v>
          </cell>
          <cell r="N120">
            <v>8258631</v>
          </cell>
          <cell r="O120">
            <v>1787157</v>
          </cell>
          <cell r="P120">
            <v>27960429</v>
          </cell>
          <cell r="Q120">
            <v>20403272</v>
          </cell>
          <cell r="R120">
            <v>7996154</v>
          </cell>
          <cell r="S120">
            <v>30296937</v>
          </cell>
          <cell r="T120">
            <v>-12.197215230968837</v>
          </cell>
          <cell r="U120">
            <v>3.2825405813845006</v>
          </cell>
          <cell r="V120">
            <v>-7.7120271267026101</v>
          </cell>
        </row>
        <row r="121">
          <cell r="B121" t="str">
            <v>Birmingham City University</v>
          </cell>
          <cell r="C121">
            <v>3886316</v>
          </cell>
          <cell r="D121">
            <v>258080</v>
          </cell>
          <cell r="E121">
            <v>4144396</v>
          </cell>
          <cell r="F121">
            <v>6967494</v>
          </cell>
          <cell r="G121">
            <v>11111890</v>
          </cell>
          <cell r="H121">
            <v>1699774</v>
          </cell>
          <cell r="I121">
            <v>0</v>
          </cell>
          <cell r="J121">
            <v>27149</v>
          </cell>
          <cell r="K121">
            <v>25590</v>
          </cell>
          <cell r="L121">
            <v>389102</v>
          </cell>
          <cell r="M121">
            <v>0</v>
          </cell>
          <cell r="N121">
            <v>2141615</v>
          </cell>
          <cell r="O121">
            <v>620977</v>
          </cell>
          <cell r="P121">
            <v>13874482</v>
          </cell>
          <cell r="Q121">
            <v>12270296</v>
          </cell>
          <cell r="R121">
            <v>2151796</v>
          </cell>
          <cell r="S121">
            <v>15068844</v>
          </cell>
          <cell r="T121">
            <v>-9.4407339480644961</v>
          </cell>
          <cell r="U121">
            <v>-0.47313964706691525</v>
          </cell>
          <cell r="V121">
            <v>-7.9260359985145508</v>
          </cell>
        </row>
        <row r="122">
          <cell r="B122" t="str">
            <v>The School of Oriental and African Studies</v>
          </cell>
          <cell r="C122">
            <v>26010</v>
          </cell>
          <cell r="D122">
            <v>171877</v>
          </cell>
          <cell r="E122">
            <v>197887</v>
          </cell>
          <cell r="F122">
            <v>1682544</v>
          </cell>
          <cell r="G122">
            <v>1880431</v>
          </cell>
          <cell r="H122">
            <v>3526627</v>
          </cell>
          <cell r="I122">
            <v>423197</v>
          </cell>
          <cell r="J122">
            <v>314540</v>
          </cell>
          <cell r="K122">
            <v>4315</v>
          </cell>
          <cell r="L122">
            <v>948985</v>
          </cell>
          <cell r="M122">
            <v>654465</v>
          </cell>
          <cell r="N122">
            <v>5872129</v>
          </cell>
          <cell r="O122">
            <v>280879</v>
          </cell>
          <cell r="P122">
            <v>8033439</v>
          </cell>
          <cell r="Q122">
            <v>2685168</v>
          </cell>
          <cell r="R122">
            <v>5778586</v>
          </cell>
          <cell r="S122">
            <v>8772473</v>
          </cell>
          <cell r="T122">
            <v>-29.969707668198041</v>
          </cell>
          <cell r="U122">
            <v>1.6187870181390396</v>
          </cell>
          <cell r="V122">
            <v>-8.424465940220049</v>
          </cell>
        </row>
        <row r="123">
          <cell r="B123" t="str">
            <v>London Metropolitan University</v>
          </cell>
          <cell r="C123">
            <v>1738065</v>
          </cell>
          <cell r="D123">
            <v>513652</v>
          </cell>
          <cell r="E123">
            <v>2251717</v>
          </cell>
          <cell r="F123">
            <v>7152913</v>
          </cell>
          <cell r="G123">
            <v>9404630</v>
          </cell>
          <cell r="H123">
            <v>887473</v>
          </cell>
          <cell r="I123">
            <v>106496</v>
          </cell>
          <cell r="J123">
            <v>28663</v>
          </cell>
          <cell r="K123">
            <v>38459</v>
          </cell>
          <cell r="L123">
            <v>243538</v>
          </cell>
          <cell r="M123">
            <v>0</v>
          </cell>
          <cell r="N123">
            <v>1304629</v>
          </cell>
          <cell r="O123">
            <v>750756</v>
          </cell>
          <cell r="P123">
            <v>11460015</v>
          </cell>
          <cell r="Q123">
            <v>10339964</v>
          </cell>
          <cell r="R123">
            <v>1330129</v>
          </cell>
          <cell r="S123">
            <v>12563222</v>
          </cell>
          <cell r="T123">
            <v>-9.0458148597035724</v>
          </cell>
          <cell r="U123">
            <v>-1.9171072880901026</v>
          </cell>
          <cell r="V123">
            <v>-8.7812425825158549</v>
          </cell>
        </row>
        <row r="124">
          <cell r="B124" t="str">
            <v>York St John University</v>
          </cell>
          <cell r="C124">
            <v>191386</v>
          </cell>
          <cell r="D124">
            <v>34714</v>
          </cell>
          <cell r="E124">
            <v>226100</v>
          </cell>
          <cell r="F124">
            <v>1349876</v>
          </cell>
          <cell r="G124">
            <v>1575976</v>
          </cell>
          <cell r="H124">
            <v>435477</v>
          </cell>
          <cell r="I124">
            <v>0</v>
          </cell>
          <cell r="J124">
            <v>0</v>
          </cell>
          <cell r="K124">
            <v>1488</v>
          </cell>
          <cell r="L124">
            <v>62660</v>
          </cell>
          <cell r="M124">
            <v>0</v>
          </cell>
          <cell r="N124">
            <v>499625</v>
          </cell>
          <cell r="O124">
            <v>0</v>
          </cell>
          <cell r="P124">
            <v>2075601</v>
          </cell>
          <cell r="Q124">
            <v>1783510</v>
          </cell>
          <cell r="R124">
            <v>494977</v>
          </cell>
          <cell r="S124">
            <v>2278487</v>
          </cell>
          <cell r="T124">
            <v>-11.63626780898341</v>
          </cell>
          <cell r="U124">
            <v>0.93903353085092833</v>
          </cell>
          <cell r="V124">
            <v>-8.9044177122801234</v>
          </cell>
        </row>
        <row r="125">
          <cell r="B125" t="str">
            <v>Southampton Solent University</v>
          </cell>
          <cell r="C125">
            <v>2101854</v>
          </cell>
          <cell r="D125">
            <v>66046</v>
          </cell>
          <cell r="E125">
            <v>2167900</v>
          </cell>
          <cell r="F125">
            <v>4360047</v>
          </cell>
          <cell r="G125">
            <v>6527947</v>
          </cell>
          <cell r="H125">
            <v>144917</v>
          </cell>
          <cell r="I125">
            <v>0</v>
          </cell>
          <cell r="J125">
            <v>17246</v>
          </cell>
          <cell r="K125">
            <v>4166</v>
          </cell>
          <cell r="L125">
            <v>19436</v>
          </cell>
          <cell r="M125">
            <v>0</v>
          </cell>
          <cell r="N125">
            <v>185765</v>
          </cell>
          <cell r="O125">
            <v>1157794</v>
          </cell>
          <cell r="P125">
            <v>7871506</v>
          </cell>
          <cell r="Q125">
            <v>7295474</v>
          </cell>
          <cell r="R125">
            <v>171420</v>
          </cell>
          <cell r="S125">
            <v>8675415</v>
          </cell>
          <cell r="T125">
            <v>-10.520591259731718</v>
          </cell>
          <cell r="U125">
            <v>8.3683350834208365</v>
          </cell>
          <cell r="V125">
            <v>-9.266519238560921</v>
          </cell>
        </row>
        <row r="126">
          <cell r="B126" t="str">
            <v>Kingston University</v>
          </cell>
          <cell r="C126">
            <v>5687718</v>
          </cell>
          <cell r="D126">
            <v>531680</v>
          </cell>
          <cell r="E126">
            <v>6219398</v>
          </cell>
          <cell r="F126">
            <v>8754634</v>
          </cell>
          <cell r="G126">
            <v>14974032</v>
          </cell>
          <cell r="H126">
            <v>2060971</v>
          </cell>
          <cell r="I126">
            <v>164879</v>
          </cell>
          <cell r="J126">
            <v>88444</v>
          </cell>
          <cell r="K126">
            <v>67992</v>
          </cell>
          <cell r="L126">
            <v>721731</v>
          </cell>
          <cell r="M126">
            <v>0</v>
          </cell>
          <cell r="N126">
            <v>3104017</v>
          </cell>
          <cell r="O126">
            <v>630684</v>
          </cell>
          <cell r="P126">
            <v>18708733</v>
          </cell>
          <cell r="Q126">
            <v>16889230</v>
          </cell>
          <cell r="R126">
            <v>3060455</v>
          </cell>
          <cell r="S126">
            <v>20649830</v>
          </cell>
          <cell r="T126">
            <v>-11.339759124601892</v>
          </cell>
          <cell r="U126">
            <v>1.4233831244047046</v>
          </cell>
          <cell r="V126">
            <v>-9.4000628576603305</v>
          </cell>
        </row>
        <row r="127">
          <cell r="B127" t="str">
            <v>University of Central Lancashire</v>
          </cell>
          <cell r="C127">
            <v>6730129</v>
          </cell>
          <cell r="D127">
            <v>670268</v>
          </cell>
          <cell r="E127">
            <v>7400397</v>
          </cell>
          <cell r="F127">
            <v>6810491</v>
          </cell>
          <cell r="G127">
            <v>14210888</v>
          </cell>
          <cell r="H127">
            <v>2781747</v>
          </cell>
          <cell r="I127">
            <v>0</v>
          </cell>
          <cell r="J127">
            <v>113159</v>
          </cell>
          <cell r="K127">
            <v>92540</v>
          </cell>
          <cell r="L127">
            <v>843172</v>
          </cell>
          <cell r="M127">
            <v>0</v>
          </cell>
          <cell r="N127">
            <v>3830618</v>
          </cell>
          <cell r="O127">
            <v>1784526</v>
          </cell>
          <cell r="P127">
            <v>19826032</v>
          </cell>
          <cell r="Q127">
            <v>16076826</v>
          </cell>
          <cell r="R127">
            <v>3880636</v>
          </cell>
          <cell r="S127">
            <v>21954570</v>
          </cell>
          <cell r="T127">
            <v>-11.606383001221758</v>
          </cell>
          <cell r="U127">
            <v>-1.2889124360027582</v>
          </cell>
          <cell r="V127">
            <v>-9.6951933014402005</v>
          </cell>
        </row>
        <row r="128">
          <cell r="B128" t="str">
            <v>Heythrop College</v>
          </cell>
          <cell r="C128">
            <v>0</v>
          </cell>
          <cell r="D128">
            <v>0</v>
          </cell>
          <cell r="E128">
            <v>0</v>
          </cell>
          <cell r="F128">
            <v>119378</v>
          </cell>
          <cell r="G128">
            <v>119378</v>
          </cell>
          <cell r="H128">
            <v>209297</v>
          </cell>
          <cell r="I128">
            <v>25116</v>
          </cell>
          <cell r="J128">
            <v>5483</v>
          </cell>
          <cell r="K128">
            <v>0</v>
          </cell>
          <cell r="L128">
            <v>58950</v>
          </cell>
          <cell r="M128">
            <v>0</v>
          </cell>
          <cell r="N128">
            <v>298846</v>
          </cell>
          <cell r="O128">
            <v>0</v>
          </cell>
          <cell r="P128">
            <v>418224</v>
          </cell>
          <cell r="Q128">
            <v>166998</v>
          </cell>
          <cell r="R128">
            <v>297257</v>
          </cell>
          <cell r="S128">
            <v>464255</v>
          </cell>
          <cell r="T128">
            <v>-28.515311560617491</v>
          </cell>
          <cell r="U128">
            <v>0.53455427458394589</v>
          </cell>
          <cell r="V128">
            <v>-9.915025147817472</v>
          </cell>
        </row>
        <row r="129">
          <cell r="B129" t="str">
            <v>Cranfield University</v>
          </cell>
          <cell r="C129">
            <v>1044728</v>
          </cell>
          <cell r="D129">
            <v>766134</v>
          </cell>
          <cell r="E129">
            <v>1810862</v>
          </cell>
          <cell r="F129">
            <v>3741221</v>
          </cell>
          <cell r="G129">
            <v>5552083</v>
          </cell>
          <cell r="H129">
            <v>6162111</v>
          </cell>
          <cell r="I129">
            <v>0</v>
          </cell>
          <cell r="J129">
            <v>116275</v>
          </cell>
          <cell r="K129">
            <v>2298918</v>
          </cell>
          <cell r="L129">
            <v>1820560</v>
          </cell>
          <cell r="M129">
            <v>0</v>
          </cell>
          <cell r="N129">
            <v>10397864</v>
          </cell>
          <cell r="O129">
            <v>2850000</v>
          </cell>
          <cell r="P129">
            <v>18799947</v>
          </cell>
          <cell r="Q129">
            <v>7683216</v>
          </cell>
          <cell r="R129">
            <v>10344100</v>
          </cell>
          <cell r="S129">
            <v>20877316</v>
          </cell>
          <cell r="T129">
            <v>-27.737512520798578</v>
          </cell>
          <cell r="U129">
            <v>0.51975522278400244</v>
          </cell>
          <cell r="V129">
            <v>-9.9503643092819019</v>
          </cell>
        </row>
        <row r="130">
          <cell r="B130" t="str">
            <v>The University of Northampton</v>
          </cell>
          <cell r="C130">
            <v>1506658</v>
          </cell>
          <cell r="D130">
            <v>129078</v>
          </cell>
          <cell r="E130">
            <v>1635736</v>
          </cell>
          <cell r="F130">
            <v>3509815</v>
          </cell>
          <cell r="G130">
            <v>5145551</v>
          </cell>
          <cell r="H130">
            <v>539184</v>
          </cell>
          <cell r="I130">
            <v>0</v>
          </cell>
          <cell r="J130">
            <v>24924</v>
          </cell>
          <cell r="K130">
            <v>26780</v>
          </cell>
          <cell r="L130">
            <v>125565</v>
          </cell>
          <cell r="M130">
            <v>0</v>
          </cell>
          <cell r="N130">
            <v>716453</v>
          </cell>
          <cell r="O130">
            <v>506971</v>
          </cell>
          <cell r="P130">
            <v>6368975</v>
          </cell>
          <cell r="Q130">
            <v>5635938</v>
          </cell>
          <cell r="R130">
            <v>676516</v>
          </cell>
          <cell r="S130">
            <v>7085078</v>
          </cell>
          <cell r="T130">
            <v>-8.7010715873737432</v>
          </cell>
          <cell r="U130">
            <v>5.90333414139503</v>
          </cell>
          <cell r="V130">
            <v>-10.10719994896316</v>
          </cell>
        </row>
        <row r="131">
          <cell r="B131" t="str">
            <v>The Royal College of Art</v>
          </cell>
          <cell r="C131">
            <v>225591</v>
          </cell>
          <cell r="D131">
            <v>992602</v>
          </cell>
          <cell r="E131">
            <v>1218193</v>
          </cell>
          <cell r="F131">
            <v>7440399</v>
          </cell>
          <cell r="G131">
            <v>8658592</v>
          </cell>
          <cell r="H131">
            <v>1496198</v>
          </cell>
          <cell r="I131">
            <v>179544</v>
          </cell>
          <cell r="J131">
            <v>84243</v>
          </cell>
          <cell r="K131">
            <v>46791</v>
          </cell>
          <cell r="L131">
            <v>514312</v>
          </cell>
          <cell r="M131">
            <v>0</v>
          </cell>
          <cell r="N131">
            <v>2321088</v>
          </cell>
          <cell r="O131">
            <v>316973</v>
          </cell>
          <cell r="P131">
            <v>11296653</v>
          </cell>
          <cell r="Q131">
            <v>10301906</v>
          </cell>
          <cell r="R131">
            <v>2341570</v>
          </cell>
          <cell r="S131">
            <v>12643476</v>
          </cell>
          <cell r="T131">
            <v>-15.951553042708797</v>
          </cell>
          <cell r="U131">
            <v>-0.87471226570207172</v>
          </cell>
          <cell r="V131">
            <v>-10.652315866301324</v>
          </cell>
        </row>
        <row r="132">
          <cell r="B132" t="str">
            <v>St. George's, University of London</v>
          </cell>
          <cell r="C132">
            <v>8843940</v>
          </cell>
          <cell r="D132">
            <v>73795</v>
          </cell>
          <cell r="E132">
            <v>8917735</v>
          </cell>
          <cell r="F132">
            <v>2796471</v>
          </cell>
          <cell r="G132">
            <v>11714206</v>
          </cell>
          <cell r="H132">
            <v>1498848</v>
          </cell>
          <cell r="I132">
            <v>179862</v>
          </cell>
          <cell r="J132">
            <v>585338</v>
          </cell>
          <cell r="K132">
            <v>113890</v>
          </cell>
          <cell r="L132">
            <v>340602</v>
          </cell>
          <cell r="M132">
            <v>0</v>
          </cell>
          <cell r="N132">
            <v>2718540</v>
          </cell>
          <cell r="O132">
            <v>330299</v>
          </cell>
          <cell r="P132">
            <v>14763045</v>
          </cell>
          <cell r="Q132">
            <v>13179172</v>
          </cell>
          <cell r="R132">
            <v>2905794</v>
          </cell>
          <cell r="S132">
            <v>16552364</v>
          </cell>
          <cell r="T132">
            <v>-11.115766605064415</v>
          </cell>
          <cell r="U132">
            <v>-6.4441594965093882</v>
          </cell>
          <cell r="V132">
            <v>-10.810051059776114</v>
          </cell>
        </row>
        <row r="133">
          <cell r="B133" t="str">
            <v>Birkbeck College</v>
          </cell>
          <cell r="C133">
            <v>712050</v>
          </cell>
          <cell r="D133">
            <v>528601</v>
          </cell>
          <cell r="E133">
            <v>1240651</v>
          </cell>
          <cell r="F133">
            <v>5493630</v>
          </cell>
          <cell r="G133">
            <v>6734281</v>
          </cell>
          <cell r="H133">
            <v>6319748</v>
          </cell>
          <cell r="I133">
            <v>758373</v>
          </cell>
          <cell r="J133">
            <v>594311</v>
          </cell>
          <cell r="K133">
            <v>47907</v>
          </cell>
          <cell r="L133">
            <v>1791154</v>
          </cell>
          <cell r="M133">
            <v>0</v>
          </cell>
          <cell r="N133">
            <v>9511493</v>
          </cell>
          <cell r="O133">
            <v>0</v>
          </cell>
          <cell r="P133">
            <v>16245774</v>
          </cell>
          <cell r="Q133">
            <v>8312447</v>
          </cell>
          <cell r="R133">
            <v>9645163</v>
          </cell>
          <cell r="S133">
            <v>18278007</v>
          </cell>
          <cell r="T133">
            <v>-18.98557668999273</v>
          </cell>
          <cell r="U133">
            <v>-1.3858760085236506</v>
          </cell>
          <cell r="V133">
            <v>-11.118460563014338</v>
          </cell>
        </row>
        <row r="134">
          <cell r="B134" t="str">
            <v>University College Birmingham</v>
          </cell>
          <cell r="C134">
            <v>518050</v>
          </cell>
          <cell r="D134">
            <v>59529</v>
          </cell>
          <cell r="E134">
            <v>577579</v>
          </cell>
          <cell r="F134">
            <v>2406484</v>
          </cell>
          <cell r="G134">
            <v>2984063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2984063</v>
          </cell>
          <cell r="Q134">
            <v>3358018</v>
          </cell>
          <cell r="R134">
            <v>0</v>
          </cell>
          <cell r="S134">
            <v>3358018</v>
          </cell>
          <cell r="T134">
            <v>-11.136182116951131</v>
          </cell>
          <cell r="U134" t="e">
            <v>#DIV/0!</v>
          </cell>
          <cell r="V134">
            <v>-11.136182116951131</v>
          </cell>
        </row>
        <row r="135">
          <cell r="B135" t="str">
            <v>University of East London</v>
          </cell>
          <cell r="C135">
            <v>1809951</v>
          </cell>
          <cell r="D135">
            <v>510763</v>
          </cell>
          <cell r="E135">
            <v>2320714</v>
          </cell>
          <cell r="F135">
            <v>7845446</v>
          </cell>
          <cell r="G135">
            <v>10166160</v>
          </cell>
          <cell r="H135">
            <v>1842290</v>
          </cell>
          <cell r="I135">
            <v>221073</v>
          </cell>
          <cell r="J135">
            <v>66422</v>
          </cell>
          <cell r="K135">
            <v>4538</v>
          </cell>
          <cell r="L135">
            <v>708756</v>
          </cell>
          <cell r="M135">
            <v>0</v>
          </cell>
          <cell r="N135">
            <v>2843079</v>
          </cell>
          <cell r="O135">
            <v>291355</v>
          </cell>
          <cell r="P135">
            <v>13300594</v>
          </cell>
          <cell r="Q135">
            <v>11889825</v>
          </cell>
          <cell r="R135">
            <v>2724803</v>
          </cell>
          <cell r="S135">
            <v>15003350</v>
          </cell>
          <cell r="T135">
            <v>-14.49697535497789</v>
          </cell>
          <cell r="U135">
            <v>4.3407174757220979</v>
          </cell>
          <cell r="V135">
            <v>-11.349172018249257</v>
          </cell>
        </row>
        <row r="136">
          <cell r="B136" t="str">
            <v>London South Bank University</v>
          </cell>
          <cell r="C136">
            <v>2712719</v>
          </cell>
          <cell r="D136">
            <v>442008</v>
          </cell>
          <cell r="E136">
            <v>3154727</v>
          </cell>
          <cell r="F136">
            <v>6770223</v>
          </cell>
          <cell r="G136">
            <v>9924950</v>
          </cell>
          <cell r="H136">
            <v>1164777</v>
          </cell>
          <cell r="I136">
            <v>139774</v>
          </cell>
          <cell r="J136">
            <v>81875</v>
          </cell>
          <cell r="K136">
            <v>74835</v>
          </cell>
          <cell r="L136">
            <v>304932</v>
          </cell>
          <cell r="M136">
            <v>0</v>
          </cell>
          <cell r="N136">
            <v>1766193</v>
          </cell>
          <cell r="O136">
            <v>486891</v>
          </cell>
          <cell r="P136">
            <v>12178034</v>
          </cell>
          <cell r="Q136">
            <v>11417805</v>
          </cell>
          <cell r="R136">
            <v>1819936</v>
          </cell>
          <cell r="S136">
            <v>13780898</v>
          </cell>
          <cell r="T136">
            <v>-13.074798527387706</v>
          </cell>
          <cell r="U136">
            <v>-2.9530159302305137</v>
          </cell>
          <cell r="V136">
            <v>-11.631056263532319</v>
          </cell>
        </row>
        <row r="137">
          <cell r="B137" t="str">
            <v>The University of Bradford</v>
          </cell>
          <cell r="C137">
            <v>4213064</v>
          </cell>
          <cell r="D137">
            <v>229951</v>
          </cell>
          <cell r="E137">
            <v>4443015</v>
          </cell>
          <cell r="F137">
            <v>3066900</v>
          </cell>
          <cell r="G137">
            <v>7509915</v>
          </cell>
          <cell r="H137">
            <v>2807927</v>
          </cell>
          <cell r="I137">
            <v>0</v>
          </cell>
          <cell r="J137">
            <v>201283</v>
          </cell>
          <cell r="K137">
            <v>288927</v>
          </cell>
          <cell r="L137">
            <v>600390</v>
          </cell>
          <cell r="M137">
            <v>0</v>
          </cell>
          <cell r="N137">
            <v>3898527</v>
          </cell>
          <cell r="O137">
            <v>650455</v>
          </cell>
          <cell r="P137">
            <v>12058897</v>
          </cell>
          <cell r="Q137">
            <v>8842510</v>
          </cell>
          <cell r="R137">
            <v>3950008</v>
          </cell>
          <cell r="S137">
            <v>13728829</v>
          </cell>
          <cell r="T137">
            <v>-15.070325054763861</v>
          </cell>
          <cell r="U137">
            <v>-1.3033138160732838</v>
          </cell>
          <cell r="V137">
            <v>-12.163688541826838</v>
          </cell>
        </row>
        <row r="138">
          <cell r="B138" t="str">
            <v>Ravensbourne</v>
          </cell>
          <cell r="C138">
            <v>467886</v>
          </cell>
          <cell r="D138">
            <v>28219</v>
          </cell>
          <cell r="E138">
            <v>496105</v>
          </cell>
          <cell r="F138">
            <v>1895054</v>
          </cell>
          <cell r="G138">
            <v>2391159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2391159</v>
          </cell>
          <cell r="Q138">
            <v>2735945</v>
          </cell>
          <cell r="R138">
            <v>0</v>
          </cell>
          <cell r="S138">
            <v>2735945</v>
          </cell>
          <cell r="T138">
            <v>-12.602080816683085</v>
          </cell>
          <cell r="U138" t="e">
            <v>#DIV/0!</v>
          </cell>
          <cell r="V138">
            <v>-12.602080816683085</v>
          </cell>
        </row>
        <row r="139">
          <cell r="B139" t="str">
            <v>University of Cumbria</v>
          </cell>
          <cell r="C139">
            <v>675750</v>
          </cell>
          <cell r="D139">
            <v>131386</v>
          </cell>
          <cell r="E139">
            <v>807136</v>
          </cell>
          <cell r="F139">
            <v>1820480</v>
          </cell>
          <cell r="G139">
            <v>2627616</v>
          </cell>
          <cell r="H139">
            <v>196866</v>
          </cell>
          <cell r="I139">
            <v>0</v>
          </cell>
          <cell r="J139">
            <v>0</v>
          </cell>
          <cell r="K139">
            <v>9150</v>
          </cell>
          <cell r="L139">
            <v>53788</v>
          </cell>
          <cell r="M139">
            <v>0</v>
          </cell>
          <cell r="N139">
            <v>259804</v>
          </cell>
          <cell r="O139">
            <v>0</v>
          </cell>
          <cell r="P139">
            <v>2887420</v>
          </cell>
          <cell r="Q139">
            <v>2929102</v>
          </cell>
          <cell r="R139">
            <v>261025</v>
          </cell>
          <cell r="S139">
            <v>3440515</v>
          </cell>
          <cell r="T139">
            <v>-10.292779152108734</v>
          </cell>
          <cell r="U139">
            <v>-0.46777128627526093</v>
          </cell>
          <cell r="V139">
            <v>-16.075936306047208</v>
          </cell>
        </row>
        <row r="140">
          <cell r="B140" t="str">
            <v>Buckinghamshire New University</v>
          </cell>
          <cell r="C140">
            <v>660937</v>
          </cell>
          <cell r="D140">
            <v>147332</v>
          </cell>
          <cell r="E140">
            <v>808269</v>
          </cell>
          <cell r="F140">
            <v>2209442</v>
          </cell>
          <cell r="G140">
            <v>3017711</v>
          </cell>
          <cell r="H140">
            <v>204943</v>
          </cell>
          <cell r="I140">
            <v>0</v>
          </cell>
          <cell r="J140">
            <v>0</v>
          </cell>
          <cell r="K140">
            <v>5282</v>
          </cell>
          <cell r="L140">
            <v>34672</v>
          </cell>
          <cell r="M140">
            <v>0</v>
          </cell>
          <cell r="N140">
            <v>244897</v>
          </cell>
          <cell r="O140">
            <v>377744</v>
          </cell>
          <cell r="P140">
            <v>3640352</v>
          </cell>
          <cell r="Q140">
            <v>3569193</v>
          </cell>
          <cell r="R140">
            <v>273522</v>
          </cell>
          <cell r="S140">
            <v>4450700</v>
          </cell>
          <cell r="T140">
            <v>-15.451167813004227</v>
          </cell>
          <cell r="U140">
            <v>-10.46533734032363</v>
          </cell>
          <cell r="V140">
            <v>-18.207203361269013</v>
          </cell>
        </row>
        <row r="141">
          <cell r="B141" t="str">
            <v>University of Bedfordshire</v>
          </cell>
          <cell r="C141">
            <v>978738</v>
          </cell>
          <cell r="D141">
            <v>230600</v>
          </cell>
          <cell r="E141">
            <v>1209338</v>
          </cell>
          <cell r="F141">
            <v>3100607</v>
          </cell>
          <cell r="G141">
            <v>4309945</v>
          </cell>
          <cell r="H141">
            <v>2062551</v>
          </cell>
          <cell r="I141">
            <v>0</v>
          </cell>
          <cell r="J141">
            <v>40279</v>
          </cell>
          <cell r="K141">
            <v>47758</v>
          </cell>
          <cell r="L141">
            <v>366549</v>
          </cell>
          <cell r="M141">
            <v>0</v>
          </cell>
          <cell r="N141">
            <v>2517137</v>
          </cell>
          <cell r="O141">
            <v>402213</v>
          </cell>
          <cell r="P141">
            <v>7229295</v>
          </cell>
          <cell r="Q141">
            <v>6214206</v>
          </cell>
          <cell r="R141">
            <v>2610409</v>
          </cell>
          <cell r="S141">
            <v>9169542</v>
          </cell>
          <cell r="T141">
            <v>-30.643673544134199</v>
          </cell>
          <cell r="U141">
            <v>-3.573079927321734</v>
          </cell>
          <cell r="V141">
            <v>-21.159693690262831</v>
          </cell>
        </row>
        <row r="142">
          <cell r="B142" t="str">
            <v>The Liverpool Institute for Performing Arts</v>
          </cell>
          <cell r="C142">
            <v>219506</v>
          </cell>
          <cell r="D142">
            <v>0</v>
          </cell>
          <cell r="E142">
            <v>219506</v>
          </cell>
          <cell r="F142">
            <v>643493</v>
          </cell>
          <cell r="G142">
            <v>862999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862999</v>
          </cell>
          <cell r="Q142">
            <v>1182421</v>
          </cell>
          <cell r="R142">
            <v>0</v>
          </cell>
          <cell r="S142">
            <v>1182421</v>
          </cell>
          <cell r="T142">
            <v>-27.014236046213657</v>
          </cell>
          <cell r="U142" t="e">
            <v>#DIV/0!</v>
          </cell>
          <cell r="V142">
            <v>-27.014236046213657</v>
          </cell>
        </row>
        <row r="143">
          <cell r="B143" t="str">
            <v>The Royal Agricultural University</v>
          </cell>
          <cell r="C143">
            <v>668559</v>
          </cell>
          <cell r="D143">
            <v>97121</v>
          </cell>
          <cell r="E143">
            <v>765680</v>
          </cell>
          <cell r="F143">
            <v>1069704</v>
          </cell>
          <cell r="G143">
            <v>1835384</v>
          </cell>
          <cell r="H143">
            <v>37716</v>
          </cell>
          <cell r="I143">
            <v>0</v>
          </cell>
          <cell r="J143">
            <v>0</v>
          </cell>
          <cell r="K143">
            <v>3050</v>
          </cell>
          <cell r="L143">
            <v>1640</v>
          </cell>
          <cell r="M143">
            <v>0</v>
          </cell>
          <cell r="N143">
            <v>42406</v>
          </cell>
          <cell r="O143">
            <v>0</v>
          </cell>
          <cell r="P143">
            <v>1877790</v>
          </cell>
          <cell r="Q143">
            <v>2569264</v>
          </cell>
          <cell r="R143">
            <v>38789</v>
          </cell>
          <cell r="S143">
            <v>2608053</v>
          </cell>
          <cell r="T143">
            <v>-28.563822168527643</v>
          </cell>
          <cell r="U143">
            <v>9.3248085797519913</v>
          </cell>
          <cell r="V143">
            <v>-28.000312877077267</v>
          </cell>
        </row>
        <row r="144">
          <cell r="B144" t="str">
            <v>Rose Bruford College of Theatre and Performance Ltd.</v>
          </cell>
          <cell r="C144">
            <v>209050</v>
          </cell>
          <cell r="D144">
            <v>21601</v>
          </cell>
          <cell r="E144">
            <v>230651</v>
          </cell>
          <cell r="F144">
            <v>873866</v>
          </cell>
          <cell r="G144">
            <v>1104517</v>
          </cell>
          <cell r="H144">
            <v>60473</v>
          </cell>
          <cell r="I144">
            <v>4838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65311</v>
          </cell>
          <cell r="O144">
            <v>0</v>
          </cell>
          <cell r="P144">
            <v>1169828</v>
          </cell>
          <cell r="Q144">
            <v>1572464</v>
          </cell>
          <cell r="R144">
            <v>64087</v>
          </cell>
          <cell r="S144">
            <v>1636551</v>
          </cell>
          <cell r="T144">
            <v>-29.758837086254442</v>
          </cell>
          <cell r="U144">
            <v>1.9099037246243389</v>
          </cell>
          <cell r="V144">
            <v>-28.51869572045112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U366"/>
  <sheetViews>
    <sheetView showGridLines="0" tabSelected="1" zoomScaleNormal="100" workbookViewId="0">
      <pane xSplit="2" ySplit="7" topLeftCell="C8" activePane="bottomRight" state="frozen"/>
      <selection pane="topRight" activeCell="B1" sqref="B1"/>
      <selection pane="bottomLeft" activeCell="A6" sqref="A6"/>
      <selection pane="bottomRight" activeCell="V138" sqref="V138"/>
    </sheetView>
  </sheetViews>
  <sheetFormatPr defaultRowHeight="13.5" x14ac:dyDescent="0.2"/>
  <cols>
    <col min="1" max="1" width="9.140625" style="18" hidden="1" customWidth="1"/>
    <col min="2" max="2" width="52.42578125" style="18" customWidth="1"/>
    <col min="3" max="3" width="16.140625" style="18" customWidth="1"/>
    <col min="4" max="4" width="15.28515625" style="18" customWidth="1"/>
    <col min="5" max="5" width="15.28515625" style="18" hidden="1" customWidth="1"/>
    <col min="6" max="6" width="13.140625" style="18" customWidth="1"/>
    <col min="7" max="7" width="14.28515625" style="18" customWidth="1"/>
    <col min="8" max="9" width="14.140625" style="18" hidden="1" customWidth="1"/>
    <col min="10" max="11" width="12.42578125" style="18" hidden="1" customWidth="1"/>
    <col min="12" max="12" width="13.28515625" style="18" hidden="1" customWidth="1"/>
    <col min="13" max="13" width="12.85546875" style="18" hidden="1" customWidth="1"/>
    <col min="14" max="15" width="17.140625" style="18" customWidth="1"/>
    <col min="16" max="16" width="20.140625" style="18" customWidth="1"/>
    <col min="17" max="19" width="11.42578125" style="18" customWidth="1"/>
    <col min="20" max="16384" width="9.140625" style="18"/>
  </cols>
  <sheetData>
    <row r="1" spans="1:21" ht="15.75" x14ac:dyDescent="0.25">
      <c r="B1" s="2" t="s">
        <v>40</v>
      </c>
      <c r="C1" s="52"/>
      <c r="D1" s="52"/>
      <c r="E1" s="52"/>
      <c r="F1" s="52"/>
      <c r="G1" s="53"/>
      <c r="H1" s="53"/>
      <c r="I1" s="54"/>
      <c r="J1" s="53"/>
      <c r="K1" s="53"/>
      <c r="L1" s="53"/>
      <c r="P1" s="1" t="s">
        <v>31</v>
      </c>
    </row>
    <row r="2" spans="1:21" x14ac:dyDescent="0.2">
      <c r="C2" s="52"/>
      <c r="D2" s="52"/>
      <c r="E2" s="52"/>
      <c r="F2" s="52"/>
      <c r="G2" s="3"/>
      <c r="H2" s="3"/>
      <c r="I2" s="3"/>
      <c r="J2" s="3"/>
      <c r="K2" s="3"/>
      <c r="L2" s="53"/>
    </row>
    <row r="3" spans="1:21" x14ac:dyDescent="0.2">
      <c r="B3" s="51" t="s">
        <v>41</v>
      </c>
      <c r="C3" s="52"/>
      <c r="D3" s="52"/>
      <c r="E3" s="52"/>
      <c r="F3" s="52"/>
      <c r="G3" s="53"/>
      <c r="H3" s="53"/>
      <c r="I3" s="53"/>
      <c r="J3" s="53"/>
      <c r="K3" s="53"/>
      <c r="L3" s="53"/>
      <c r="N3" s="52"/>
      <c r="O3" s="52"/>
      <c r="P3" s="52"/>
    </row>
    <row r="4" spans="1:21" x14ac:dyDescent="0.2">
      <c r="B4" s="3"/>
      <c r="C4" s="52"/>
      <c r="D4" s="52"/>
      <c r="E4" s="52"/>
      <c r="F4" s="52"/>
      <c r="G4" s="3"/>
      <c r="H4" s="53"/>
      <c r="I4" s="53"/>
      <c r="J4" s="53"/>
      <c r="K4" s="53"/>
      <c r="L4" s="53"/>
      <c r="N4" s="52"/>
      <c r="O4" s="52"/>
      <c r="P4" s="52"/>
    </row>
    <row r="5" spans="1:21" ht="14.25" thickBot="1" x14ac:dyDescent="0.25">
      <c r="B5" s="3"/>
      <c r="C5" s="52"/>
      <c r="D5" s="52"/>
      <c r="E5" s="52"/>
      <c r="F5" s="52"/>
      <c r="G5" s="52"/>
      <c r="N5" s="52"/>
      <c r="O5" s="52"/>
      <c r="P5" s="4" t="s">
        <v>14</v>
      </c>
    </row>
    <row r="6" spans="1:21" s="5" customFormat="1" ht="27" customHeight="1" x14ac:dyDescent="0.2">
      <c r="B6" s="6"/>
      <c r="C6" s="61" t="s">
        <v>10</v>
      </c>
      <c r="D6" s="61"/>
      <c r="E6" s="61"/>
      <c r="F6" s="61"/>
      <c r="G6" s="61"/>
      <c r="H6" s="60" t="s">
        <v>12</v>
      </c>
      <c r="I6" s="60"/>
      <c r="J6" s="60"/>
      <c r="K6" s="60"/>
      <c r="L6" s="60"/>
      <c r="M6" s="60"/>
      <c r="N6" s="7" t="s">
        <v>5</v>
      </c>
      <c r="O6" s="8" t="s">
        <v>16</v>
      </c>
      <c r="P6" s="9"/>
      <c r="Q6" s="62" t="s">
        <v>177</v>
      </c>
      <c r="R6" s="62"/>
      <c r="S6" s="62"/>
      <c r="T6" s="18"/>
      <c r="U6" s="18"/>
    </row>
    <row r="7" spans="1:21" s="10" customFormat="1" ht="81" x14ac:dyDescent="0.2">
      <c r="B7" s="11" t="s">
        <v>0</v>
      </c>
      <c r="C7" s="12" t="s">
        <v>36</v>
      </c>
      <c r="D7" s="12" t="s">
        <v>37</v>
      </c>
      <c r="E7" s="13" t="s">
        <v>38</v>
      </c>
      <c r="F7" s="14" t="s">
        <v>35</v>
      </c>
      <c r="G7" s="14" t="s">
        <v>8</v>
      </c>
      <c r="H7" s="15" t="s">
        <v>1</v>
      </c>
      <c r="I7" s="16" t="s">
        <v>6</v>
      </c>
      <c r="J7" s="16" t="s">
        <v>13</v>
      </c>
      <c r="K7" s="16" t="s">
        <v>2</v>
      </c>
      <c r="L7" s="16" t="s">
        <v>4</v>
      </c>
      <c r="M7" s="16" t="s">
        <v>7</v>
      </c>
      <c r="N7" s="14" t="s">
        <v>11</v>
      </c>
      <c r="O7" s="12" t="s">
        <v>17</v>
      </c>
      <c r="P7" s="17" t="s">
        <v>18</v>
      </c>
      <c r="Q7" s="10" t="s">
        <v>8</v>
      </c>
      <c r="R7" s="10" t="s">
        <v>175</v>
      </c>
      <c r="S7" s="10" t="s">
        <v>176</v>
      </c>
    </row>
    <row r="8" spans="1:21" hidden="1" x14ac:dyDescent="0.2">
      <c r="B8" s="19"/>
      <c r="C8" s="20"/>
      <c r="D8" s="20"/>
      <c r="E8" s="21"/>
      <c r="F8" s="22"/>
      <c r="G8" s="22"/>
      <c r="H8" s="23"/>
      <c r="I8" s="23"/>
      <c r="J8" s="23"/>
      <c r="K8" s="23"/>
      <c r="L8" s="23"/>
      <c r="M8" s="23"/>
      <c r="N8" s="22"/>
      <c r="O8" s="22"/>
      <c r="P8" s="22"/>
    </row>
    <row r="9" spans="1:21" hidden="1" x14ac:dyDescent="0.2">
      <c r="A9" s="24" t="s">
        <v>15</v>
      </c>
      <c r="B9" s="24" t="s">
        <v>9</v>
      </c>
      <c r="C9" s="20" t="s">
        <v>32</v>
      </c>
      <c r="D9" s="20" t="s">
        <v>34</v>
      </c>
      <c r="E9" s="21" t="s">
        <v>39</v>
      </c>
      <c r="F9" s="25" t="s">
        <v>33</v>
      </c>
      <c r="G9" s="25" t="s">
        <v>19</v>
      </c>
      <c r="H9" s="25" t="s">
        <v>20</v>
      </c>
      <c r="I9" s="25" t="s">
        <v>21</v>
      </c>
      <c r="J9" s="25" t="s">
        <v>22</v>
      </c>
      <c r="K9" s="25" t="s">
        <v>23</v>
      </c>
      <c r="L9" s="25" t="s">
        <v>24</v>
      </c>
      <c r="M9" s="25" t="s">
        <v>25</v>
      </c>
      <c r="N9" s="25" t="s">
        <v>26</v>
      </c>
      <c r="O9" s="25" t="s">
        <v>27</v>
      </c>
      <c r="P9" s="25" t="s">
        <v>28</v>
      </c>
    </row>
    <row r="10" spans="1:21" x14ac:dyDescent="0.2">
      <c r="B10" s="19"/>
      <c r="C10" s="20"/>
      <c r="D10" s="20"/>
      <c r="E10" s="21"/>
      <c r="F10" s="22"/>
      <c r="G10" s="22"/>
      <c r="H10" s="23"/>
      <c r="I10" s="23"/>
      <c r="J10" s="23"/>
      <c r="K10" s="23"/>
      <c r="L10" s="23"/>
      <c r="M10" s="23"/>
      <c r="N10" s="22"/>
      <c r="O10" s="22"/>
      <c r="P10" s="22"/>
    </row>
    <row r="11" spans="1:21" x14ac:dyDescent="0.2">
      <c r="B11" s="19" t="s">
        <v>3</v>
      </c>
      <c r="C11" s="20"/>
      <c r="D11" s="20"/>
      <c r="E11" s="21"/>
      <c r="F11" s="22"/>
      <c r="G11" s="22"/>
      <c r="H11" s="23"/>
      <c r="I11" s="23"/>
      <c r="J11" s="23"/>
      <c r="K11" s="23"/>
      <c r="L11" s="23"/>
      <c r="M11" s="23"/>
      <c r="N11" s="22"/>
      <c r="O11" s="22"/>
      <c r="P11" s="22"/>
    </row>
    <row r="12" spans="1:21" x14ac:dyDescent="0.2">
      <c r="B12" s="26"/>
      <c r="C12" s="27"/>
      <c r="D12" s="27"/>
      <c r="E12" s="28"/>
      <c r="F12" s="29"/>
      <c r="G12" s="29"/>
      <c r="H12" s="30"/>
      <c r="I12" s="30"/>
      <c r="J12" s="30"/>
      <c r="K12" s="30"/>
      <c r="L12" s="30"/>
      <c r="M12" s="30"/>
      <c r="N12" s="29"/>
      <c r="O12" s="29"/>
      <c r="P12" s="29"/>
    </row>
    <row r="13" spans="1:21" x14ac:dyDescent="0.2">
      <c r="A13">
        <v>10000291</v>
      </c>
      <c r="B13" s="26" t="s">
        <v>42</v>
      </c>
      <c r="C13" s="31">
        <v>4345598</v>
      </c>
      <c r="D13" s="31">
        <v>581814</v>
      </c>
      <c r="E13" s="32">
        <v>4927412</v>
      </c>
      <c r="F13" s="33">
        <v>5805157</v>
      </c>
      <c r="G13" s="33">
        <v>10732569</v>
      </c>
      <c r="H13" s="34">
        <v>1551761</v>
      </c>
      <c r="I13" s="34">
        <v>0</v>
      </c>
      <c r="J13" s="34">
        <v>40724</v>
      </c>
      <c r="K13" s="34">
        <v>82646</v>
      </c>
      <c r="L13" s="34">
        <v>510598</v>
      </c>
      <c r="M13" s="34">
        <v>0</v>
      </c>
      <c r="N13" s="33">
        <v>2185729</v>
      </c>
      <c r="O13" s="33">
        <v>2850000</v>
      </c>
      <c r="P13" s="33">
        <v>15768298</v>
      </c>
      <c r="Q13" s="59">
        <f>VLOOKUP(B13,[1]TABLE_1!$B$13:$V$144,19,FALSE)</f>
        <v>-4.4807985167006894</v>
      </c>
      <c r="R13" s="59">
        <f>VLOOKUP(B13,[1]TABLE_1!$B$13:$V$144,20,FALSE)</f>
        <v>-4.7058726074328172</v>
      </c>
      <c r="S13" s="59">
        <f>VLOOKUP(B13,[1]TABLE_1!$B$13:$V$144,21,FALSE)</f>
        <v>-2.2066047373951516</v>
      </c>
    </row>
    <row r="14" spans="1:21" x14ac:dyDescent="0.2">
      <c r="A14">
        <v>10000385</v>
      </c>
      <c r="B14" s="26" t="s">
        <v>43</v>
      </c>
      <c r="C14" s="31">
        <v>637545</v>
      </c>
      <c r="D14" s="31">
        <v>39887</v>
      </c>
      <c r="E14" s="32">
        <v>677432</v>
      </c>
      <c r="F14" s="33">
        <v>1083702</v>
      </c>
      <c r="G14" s="33">
        <v>1761134</v>
      </c>
      <c r="H14" s="34">
        <v>117806</v>
      </c>
      <c r="I14" s="34">
        <v>0</v>
      </c>
      <c r="J14" s="34">
        <v>0</v>
      </c>
      <c r="K14" s="34">
        <v>0</v>
      </c>
      <c r="L14" s="34">
        <v>6199</v>
      </c>
      <c r="M14" s="34">
        <v>0</v>
      </c>
      <c r="N14" s="33">
        <v>124005</v>
      </c>
      <c r="O14" s="33">
        <v>0</v>
      </c>
      <c r="P14" s="33">
        <v>1885139</v>
      </c>
      <c r="Q14" s="59">
        <f>VLOOKUP(B14,[1]TABLE_1!$B$13:$V$144,19,FALSE)</f>
        <v>15.281150707671603</v>
      </c>
      <c r="R14" s="59">
        <f>VLOOKUP(B14,[1]TABLE_1!$B$13:$V$144,20,FALSE)</f>
        <v>-4.9209111889774046</v>
      </c>
      <c r="S14" s="59">
        <f>VLOOKUP(B14,[1]TABLE_1!$B$13:$V$144,21,FALSE)</f>
        <v>13.69210347450017</v>
      </c>
    </row>
    <row r="15" spans="1:21" x14ac:dyDescent="0.2">
      <c r="A15">
        <v>10007162</v>
      </c>
      <c r="B15" s="26" t="s">
        <v>44</v>
      </c>
      <c r="C15" s="31">
        <v>2617583</v>
      </c>
      <c r="D15" s="31">
        <v>1123495</v>
      </c>
      <c r="E15" s="32">
        <v>3741078</v>
      </c>
      <c r="F15" s="33">
        <v>11208170</v>
      </c>
      <c r="G15" s="33">
        <v>14949248</v>
      </c>
      <c r="H15" s="34">
        <v>2673507</v>
      </c>
      <c r="I15" s="34">
        <v>320820</v>
      </c>
      <c r="J15" s="34">
        <v>13833</v>
      </c>
      <c r="K15" s="34">
        <v>1637</v>
      </c>
      <c r="L15" s="34">
        <v>572535</v>
      </c>
      <c r="M15" s="34">
        <v>0</v>
      </c>
      <c r="N15" s="33">
        <v>3582332</v>
      </c>
      <c r="O15" s="33">
        <v>2617099</v>
      </c>
      <c r="P15" s="33">
        <v>21148679</v>
      </c>
      <c r="Q15" s="59">
        <f>VLOOKUP(B15,[1]TABLE_1!$B$13:$V$144,19,FALSE)</f>
        <v>-3.622015283158257</v>
      </c>
      <c r="R15" s="59">
        <f>VLOOKUP(B15,[1]TABLE_1!$B$13:$V$144,20,FALSE)</f>
        <v>1.7712291387605346</v>
      </c>
      <c r="S15" s="59">
        <f>VLOOKUP(B15,[1]TABLE_1!$B$13:$V$144,21,FALSE)</f>
        <v>-3.3470383454246204</v>
      </c>
    </row>
    <row r="16" spans="1:21" x14ac:dyDescent="0.2">
      <c r="A16">
        <v>10007759</v>
      </c>
      <c r="B16" s="26" t="s">
        <v>45</v>
      </c>
      <c r="C16" s="31">
        <v>4301995</v>
      </c>
      <c r="D16" s="31">
        <v>450250</v>
      </c>
      <c r="E16" s="32">
        <v>4752245</v>
      </c>
      <c r="F16" s="33">
        <v>2848991</v>
      </c>
      <c r="G16" s="33">
        <v>7601236</v>
      </c>
      <c r="H16" s="34">
        <v>4965050</v>
      </c>
      <c r="I16" s="34">
        <v>0</v>
      </c>
      <c r="J16" s="34">
        <v>182034</v>
      </c>
      <c r="K16" s="34">
        <v>158895</v>
      </c>
      <c r="L16" s="34">
        <v>585698</v>
      </c>
      <c r="M16" s="34">
        <v>0</v>
      </c>
      <c r="N16" s="33">
        <v>5891677</v>
      </c>
      <c r="O16" s="33">
        <v>1047809</v>
      </c>
      <c r="P16" s="33">
        <v>14540722</v>
      </c>
      <c r="Q16" s="59">
        <f>VLOOKUP(B16,[1]TABLE_1!$B$13:$V$144,19,FALSE)</f>
        <v>12.312004023662064</v>
      </c>
      <c r="R16" s="59">
        <f>VLOOKUP(B16,[1]TABLE_1!$B$13:$V$144,20,FALSE)</f>
        <v>-3.1709473250329481</v>
      </c>
      <c r="S16" s="59">
        <f>VLOOKUP(B16,[1]TABLE_1!$B$13:$V$144,21,FALSE)</f>
        <v>4.4625792886566522</v>
      </c>
    </row>
    <row r="17" spans="1:19" x14ac:dyDescent="0.2">
      <c r="A17">
        <v>10007850</v>
      </c>
      <c r="B17" s="26" t="s">
        <v>46</v>
      </c>
      <c r="C17" s="31">
        <v>5388255</v>
      </c>
      <c r="D17" s="31">
        <v>312547</v>
      </c>
      <c r="E17" s="32">
        <v>5700802</v>
      </c>
      <c r="F17" s="33">
        <v>2856775</v>
      </c>
      <c r="G17" s="33">
        <v>8557577</v>
      </c>
      <c r="H17" s="34">
        <v>13204686</v>
      </c>
      <c r="I17" s="34">
        <v>0</v>
      </c>
      <c r="J17" s="34">
        <v>458645</v>
      </c>
      <c r="K17" s="34">
        <v>523475</v>
      </c>
      <c r="L17" s="34">
        <v>2961628</v>
      </c>
      <c r="M17" s="34">
        <v>0</v>
      </c>
      <c r="N17" s="33">
        <v>17148434</v>
      </c>
      <c r="O17" s="33">
        <v>1331663</v>
      </c>
      <c r="P17" s="33">
        <v>27037674</v>
      </c>
      <c r="Q17" s="59">
        <f>VLOOKUP(B17,[1]TABLE_1!$B$13:$V$144,19,FALSE)</f>
        <v>-6.0225109065619034</v>
      </c>
      <c r="R17" s="59">
        <f>VLOOKUP(B17,[1]TABLE_1!$B$13:$V$144,20,FALSE)</f>
        <v>0.21111120720828541</v>
      </c>
      <c r="S17" s="59">
        <f>VLOOKUP(B17,[1]TABLE_1!$B$13:$V$144,21,FALSE)</f>
        <v>-2.4184231387843806</v>
      </c>
    </row>
    <row r="18" spans="1:19" x14ac:dyDescent="0.2">
      <c r="A18">
        <v>10000571</v>
      </c>
      <c r="B18" s="26" t="s">
        <v>47</v>
      </c>
      <c r="C18" s="31">
        <v>978909</v>
      </c>
      <c r="D18" s="31">
        <v>168866</v>
      </c>
      <c r="E18" s="32">
        <v>1147775</v>
      </c>
      <c r="F18" s="33">
        <v>2161445</v>
      </c>
      <c r="G18" s="33">
        <v>3309220</v>
      </c>
      <c r="H18" s="34">
        <v>854615</v>
      </c>
      <c r="I18" s="34">
        <v>0</v>
      </c>
      <c r="J18" s="34">
        <v>22921</v>
      </c>
      <c r="K18" s="34">
        <v>818</v>
      </c>
      <c r="L18" s="34">
        <v>121304</v>
      </c>
      <c r="M18" s="34">
        <v>0</v>
      </c>
      <c r="N18" s="33">
        <v>999658</v>
      </c>
      <c r="O18" s="33">
        <v>0</v>
      </c>
      <c r="P18" s="33">
        <v>4308878</v>
      </c>
      <c r="Q18" s="59">
        <f>VLOOKUP(B18,[1]TABLE_1!$B$13:$V$144,19,FALSE)</f>
        <v>8.1301684352784793</v>
      </c>
      <c r="R18" s="59">
        <f>VLOOKUP(B18,[1]TABLE_1!$B$13:$V$144,20,FALSE)</f>
        <v>0.66552607172455747</v>
      </c>
      <c r="S18" s="59">
        <f>VLOOKUP(B18,[1]TABLE_1!$B$13:$V$144,21,FALSE)</f>
        <v>6.3014175815039666</v>
      </c>
    </row>
    <row r="19" spans="1:19" x14ac:dyDescent="0.2">
      <c r="A19">
        <v>10007152</v>
      </c>
      <c r="B19" s="26" t="s">
        <v>48</v>
      </c>
      <c r="C19" s="31">
        <v>978738</v>
      </c>
      <c r="D19" s="31">
        <v>230600</v>
      </c>
      <c r="E19" s="32">
        <v>1209338</v>
      </c>
      <c r="F19" s="33">
        <v>3100607</v>
      </c>
      <c r="G19" s="33">
        <v>4309945</v>
      </c>
      <c r="H19" s="34">
        <v>2062551</v>
      </c>
      <c r="I19" s="34">
        <v>0</v>
      </c>
      <c r="J19" s="34">
        <v>40279</v>
      </c>
      <c r="K19" s="34">
        <v>47758</v>
      </c>
      <c r="L19" s="34">
        <v>366549</v>
      </c>
      <c r="M19" s="34">
        <v>0</v>
      </c>
      <c r="N19" s="33">
        <v>2517137</v>
      </c>
      <c r="O19" s="33">
        <v>402213</v>
      </c>
      <c r="P19" s="33">
        <v>7229295</v>
      </c>
      <c r="Q19" s="59">
        <f>VLOOKUP(B19,[1]TABLE_1!$B$13:$V$144,19,FALSE)</f>
        <v>-30.643673544134199</v>
      </c>
      <c r="R19" s="59">
        <f>VLOOKUP(B19,[1]TABLE_1!$B$13:$V$144,20,FALSE)</f>
        <v>-3.573079927321734</v>
      </c>
      <c r="S19" s="59">
        <f>VLOOKUP(B19,[1]TABLE_1!$B$13:$V$144,21,FALSE)</f>
        <v>-21.159693690262831</v>
      </c>
    </row>
    <row r="20" spans="1:19" x14ac:dyDescent="0.2">
      <c r="A20">
        <v>10007760</v>
      </c>
      <c r="B20" s="26" t="s">
        <v>49</v>
      </c>
      <c r="C20" s="31">
        <v>712050</v>
      </c>
      <c r="D20" s="31">
        <v>528601</v>
      </c>
      <c r="E20" s="32">
        <v>1240651</v>
      </c>
      <c r="F20" s="33">
        <v>5493630</v>
      </c>
      <c r="G20" s="33">
        <v>6734281</v>
      </c>
      <c r="H20" s="34">
        <v>6319748</v>
      </c>
      <c r="I20" s="34">
        <v>758373</v>
      </c>
      <c r="J20" s="34">
        <v>594311</v>
      </c>
      <c r="K20" s="34">
        <v>47907</v>
      </c>
      <c r="L20" s="34">
        <v>1791154</v>
      </c>
      <c r="M20" s="34">
        <v>0</v>
      </c>
      <c r="N20" s="33">
        <v>9511493</v>
      </c>
      <c r="O20" s="33">
        <v>0</v>
      </c>
      <c r="P20" s="33">
        <v>16245774</v>
      </c>
      <c r="Q20" s="59">
        <f>VLOOKUP(B20,[1]TABLE_1!$B$13:$V$144,19,FALSE)</f>
        <v>-18.98557668999273</v>
      </c>
      <c r="R20" s="59">
        <f>VLOOKUP(B20,[1]TABLE_1!$B$13:$V$144,20,FALSE)</f>
        <v>-1.3858760085236506</v>
      </c>
      <c r="S20" s="59">
        <f>VLOOKUP(B20,[1]TABLE_1!$B$13:$V$144,21,FALSE)</f>
        <v>-11.118460563014338</v>
      </c>
    </row>
    <row r="21" spans="1:19" x14ac:dyDescent="0.2">
      <c r="A21">
        <v>10006840</v>
      </c>
      <c r="B21" s="26" t="s">
        <v>50</v>
      </c>
      <c r="C21" s="31">
        <v>20900468</v>
      </c>
      <c r="D21" s="31">
        <v>944740</v>
      </c>
      <c r="E21" s="32">
        <v>21845208</v>
      </c>
      <c r="F21" s="33">
        <v>6755254</v>
      </c>
      <c r="G21" s="33">
        <v>28600462</v>
      </c>
      <c r="H21" s="34">
        <v>26374457</v>
      </c>
      <c r="I21" s="34">
        <v>0</v>
      </c>
      <c r="J21" s="34">
        <v>5229603</v>
      </c>
      <c r="K21" s="34">
        <v>1462041</v>
      </c>
      <c r="L21" s="34">
        <v>7422324</v>
      </c>
      <c r="M21" s="34">
        <v>0</v>
      </c>
      <c r="N21" s="33">
        <v>40488425</v>
      </c>
      <c r="O21" s="33">
        <v>2850000</v>
      </c>
      <c r="P21" s="33">
        <v>71938887</v>
      </c>
      <c r="Q21" s="59">
        <f>VLOOKUP(B21,[1]TABLE_1!$B$13:$V$144,19,FALSE)</f>
        <v>-3.7789273804717243</v>
      </c>
      <c r="R21" s="59">
        <f>VLOOKUP(B21,[1]TABLE_1!$B$13:$V$144,20,FALSE)</f>
        <v>2.4892231515884955</v>
      </c>
      <c r="S21" s="59">
        <f>VLOOKUP(B21,[1]TABLE_1!$B$13:$V$144,21,FALSE)</f>
        <v>-0.1940488566984821</v>
      </c>
    </row>
    <row r="22" spans="1:19" x14ac:dyDescent="0.2">
      <c r="A22">
        <v>10000712</v>
      </c>
      <c r="B22" s="26" t="s">
        <v>51</v>
      </c>
      <c r="C22" s="31">
        <v>518050</v>
      </c>
      <c r="D22" s="31">
        <v>59529</v>
      </c>
      <c r="E22" s="32">
        <v>577579</v>
      </c>
      <c r="F22" s="33">
        <v>2406484</v>
      </c>
      <c r="G22" s="33">
        <v>2984063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3">
        <v>0</v>
      </c>
      <c r="O22" s="33">
        <v>0</v>
      </c>
      <c r="P22" s="33">
        <v>2984063</v>
      </c>
      <c r="Q22" s="59">
        <f>VLOOKUP(B22,[1]TABLE_1!$B$13:$V$144,19,FALSE)</f>
        <v>-11.136182116951131</v>
      </c>
      <c r="R22" s="59">
        <v>0</v>
      </c>
      <c r="S22" s="59">
        <f>VLOOKUP(B22,[1]TABLE_1!$B$13:$V$144,21,FALSE)</f>
        <v>-11.136182116951131</v>
      </c>
    </row>
    <row r="23" spans="1:19" x14ac:dyDescent="0.2">
      <c r="A23">
        <v>10007140</v>
      </c>
      <c r="B23" s="26" t="s">
        <v>52</v>
      </c>
      <c r="C23" s="31">
        <v>3886316</v>
      </c>
      <c r="D23" s="31">
        <v>258080</v>
      </c>
      <c r="E23" s="32">
        <v>4144396</v>
      </c>
      <c r="F23" s="33">
        <v>6967494</v>
      </c>
      <c r="G23" s="33">
        <v>11111890</v>
      </c>
      <c r="H23" s="34">
        <v>1699774</v>
      </c>
      <c r="I23" s="34">
        <v>0</v>
      </c>
      <c r="J23" s="34">
        <v>27149</v>
      </c>
      <c r="K23" s="34">
        <v>25590</v>
      </c>
      <c r="L23" s="34">
        <v>389102</v>
      </c>
      <c r="M23" s="34">
        <v>0</v>
      </c>
      <c r="N23" s="33">
        <v>2141615</v>
      </c>
      <c r="O23" s="33">
        <v>620977</v>
      </c>
      <c r="P23" s="33">
        <v>13874482</v>
      </c>
      <c r="Q23" s="59">
        <f>VLOOKUP(B23,[1]TABLE_1!$B$13:$V$144,19,FALSE)</f>
        <v>-9.4407339480644961</v>
      </c>
      <c r="R23" s="59">
        <f>VLOOKUP(B23,[1]TABLE_1!$B$13:$V$144,20,FALSE)</f>
        <v>-0.47313964706691525</v>
      </c>
      <c r="S23" s="59">
        <f>VLOOKUP(B23,[1]TABLE_1!$B$13:$V$144,21,FALSE)</f>
        <v>-7.9260359985145508</v>
      </c>
    </row>
    <row r="24" spans="1:19" x14ac:dyDescent="0.2">
      <c r="A24">
        <v>10007811</v>
      </c>
      <c r="B24" s="26" t="s">
        <v>53</v>
      </c>
      <c r="C24" s="31">
        <v>17273</v>
      </c>
      <c r="D24" s="31">
        <v>3841</v>
      </c>
      <c r="E24" s="32">
        <v>21114</v>
      </c>
      <c r="F24" s="33">
        <v>684730</v>
      </c>
      <c r="G24" s="33">
        <v>705844</v>
      </c>
      <c r="H24" s="34">
        <v>57612</v>
      </c>
      <c r="I24" s="34">
        <v>0</v>
      </c>
      <c r="J24" s="34">
        <v>0</v>
      </c>
      <c r="K24" s="34">
        <v>0</v>
      </c>
      <c r="L24" s="34">
        <v>14608</v>
      </c>
      <c r="M24" s="34">
        <v>0</v>
      </c>
      <c r="N24" s="33">
        <v>72220</v>
      </c>
      <c r="O24" s="33">
        <v>0</v>
      </c>
      <c r="P24" s="33">
        <v>778064</v>
      </c>
      <c r="Q24" s="59">
        <f>VLOOKUP(B24,[1]TABLE_1!$B$13:$V$144,19,FALSE)</f>
        <v>5.3702957290220485</v>
      </c>
      <c r="R24" s="59">
        <f>VLOOKUP(B24,[1]TABLE_1!$B$13:$V$144,20,FALSE)</f>
        <v>-0.4960044089280794</v>
      </c>
      <c r="S24" s="59">
        <f>VLOOKUP(B24,[1]TABLE_1!$B$13:$V$144,21,FALSE)</f>
        <v>4.7968213347700184</v>
      </c>
    </row>
    <row r="25" spans="1:19" x14ac:dyDescent="0.2">
      <c r="A25">
        <v>10006841</v>
      </c>
      <c r="B25" s="26" t="s">
        <v>54</v>
      </c>
      <c r="C25" s="31">
        <v>1037402</v>
      </c>
      <c r="D25" s="31">
        <v>120535</v>
      </c>
      <c r="E25" s="32">
        <v>1157937</v>
      </c>
      <c r="F25" s="33">
        <v>2501755</v>
      </c>
      <c r="G25" s="33">
        <v>3659692</v>
      </c>
      <c r="H25" s="34">
        <v>384937</v>
      </c>
      <c r="I25" s="34">
        <v>0</v>
      </c>
      <c r="J25" s="34">
        <v>9680</v>
      </c>
      <c r="K25" s="34">
        <v>14655</v>
      </c>
      <c r="L25" s="34">
        <v>49076</v>
      </c>
      <c r="M25" s="34">
        <v>0</v>
      </c>
      <c r="N25" s="33">
        <v>458348</v>
      </c>
      <c r="O25" s="33">
        <v>0</v>
      </c>
      <c r="P25" s="33">
        <v>4118040</v>
      </c>
      <c r="Q25" s="59">
        <f>VLOOKUP(B25,[1]TABLE_1!$B$13:$V$144,19,FALSE)</f>
        <v>-8.892832772661766</v>
      </c>
      <c r="R25" s="59">
        <f>VLOOKUP(B25,[1]TABLE_1!$B$13:$V$144,20,FALSE)</f>
        <v>4.1420709900526678</v>
      </c>
      <c r="S25" s="59">
        <f>VLOOKUP(B25,[1]TABLE_1!$B$13:$V$144,21,FALSE)</f>
        <v>-7.6056752629050708</v>
      </c>
    </row>
    <row r="26" spans="1:19" x14ac:dyDescent="0.2">
      <c r="A26">
        <v>10000824</v>
      </c>
      <c r="B26" s="26" t="s">
        <v>55</v>
      </c>
      <c r="C26" s="31">
        <v>2717561</v>
      </c>
      <c r="D26" s="31">
        <v>590717</v>
      </c>
      <c r="E26" s="32">
        <v>3308278</v>
      </c>
      <c r="F26" s="33">
        <v>3698347</v>
      </c>
      <c r="G26" s="33">
        <v>7006625</v>
      </c>
      <c r="H26" s="34">
        <v>2395929</v>
      </c>
      <c r="I26" s="34">
        <v>0</v>
      </c>
      <c r="J26" s="34">
        <v>21697</v>
      </c>
      <c r="K26" s="34">
        <v>38905</v>
      </c>
      <c r="L26" s="34">
        <v>706912</v>
      </c>
      <c r="M26" s="34">
        <v>0</v>
      </c>
      <c r="N26" s="33">
        <v>3163443</v>
      </c>
      <c r="O26" s="33">
        <v>549442</v>
      </c>
      <c r="P26" s="33">
        <v>10719510</v>
      </c>
      <c r="Q26" s="59">
        <f>VLOOKUP(B26,[1]TABLE_1!$B$13:$V$144,19,FALSE)</f>
        <v>-1.6255745074872885</v>
      </c>
      <c r="R26" s="59">
        <f>VLOOKUP(B26,[1]TABLE_1!$B$13:$V$144,20,FALSE)</f>
        <v>4.3845949517664202</v>
      </c>
      <c r="S26" s="59">
        <f>VLOOKUP(B26,[1]TABLE_1!$B$13:$V$144,21,FALSE)</f>
        <v>-0.35395484135986999</v>
      </c>
    </row>
    <row r="27" spans="1:19" x14ac:dyDescent="0.2">
      <c r="A27">
        <v>10007785</v>
      </c>
      <c r="B27" s="26" t="s">
        <v>56</v>
      </c>
      <c r="C27" s="31">
        <v>4213064</v>
      </c>
      <c r="D27" s="31">
        <v>229951</v>
      </c>
      <c r="E27" s="32">
        <v>4443015</v>
      </c>
      <c r="F27" s="33">
        <v>3066900</v>
      </c>
      <c r="G27" s="33">
        <v>7509915</v>
      </c>
      <c r="H27" s="34">
        <v>2807927</v>
      </c>
      <c r="I27" s="34">
        <v>0</v>
      </c>
      <c r="J27" s="34">
        <v>201283</v>
      </c>
      <c r="K27" s="34">
        <v>288927</v>
      </c>
      <c r="L27" s="34">
        <v>600390</v>
      </c>
      <c r="M27" s="34">
        <v>0</v>
      </c>
      <c r="N27" s="33">
        <v>3898527</v>
      </c>
      <c r="O27" s="33">
        <v>650455</v>
      </c>
      <c r="P27" s="33">
        <v>12058897</v>
      </c>
      <c r="Q27" s="59">
        <f>VLOOKUP(B27,[1]TABLE_1!$B$13:$V$144,19,FALSE)</f>
        <v>-15.070325054763861</v>
      </c>
      <c r="R27" s="59">
        <f>VLOOKUP(B27,[1]TABLE_1!$B$13:$V$144,20,FALSE)</f>
        <v>-1.3033138160732838</v>
      </c>
      <c r="S27" s="59">
        <f>VLOOKUP(B27,[1]TABLE_1!$B$13:$V$144,21,FALSE)</f>
        <v>-12.163688541826838</v>
      </c>
    </row>
    <row r="28" spans="1:19" x14ac:dyDescent="0.2">
      <c r="A28">
        <v>10000886</v>
      </c>
      <c r="B28" s="26" t="s">
        <v>57</v>
      </c>
      <c r="C28" s="31">
        <v>5895228</v>
      </c>
      <c r="D28" s="31">
        <v>588813</v>
      </c>
      <c r="E28" s="32">
        <v>6484041</v>
      </c>
      <c r="F28" s="33">
        <v>4715167</v>
      </c>
      <c r="G28" s="33">
        <v>11199208</v>
      </c>
      <c r="H28" s="34">
        <v>3989286</v>
      </c>
      <c r="I28" s="34">
        <v>0</v>
      </c>
      <c r="J28" s="34">
        <v>176582</v>
      </c>
      <c r="K28" s="34">
        <v>174442</v>
      </c>
      <c r="L28" s="34">
        <v>897662</v>
      </c>
      <c r="M28" s="34">
        <v>0</v>
      </c>
      <c r="N28" s="33">
        <v>5237972</v>
      </c>
      <c r="O28" s="33">
        <v>993391</v>
      </c>
      <c r="P28" s="33">
        <v>17430571</v>
      </c>
      <c r="Q28" s="59">
        <f>VLOOKUP(B28,[1]TABLE_1!$B$13:$V$144,19,FALSE)</f>
        <v>-0.93884770287478103</v>
      </c>
      <c r="R28" s="59">
        <f>VLOOKUP(B28,[1]TABLE_1!$B$13:$V$144,20,FALSE)</f>
        <v>0.86098151469048634</v>
      </c>
      <c r="S28" s="59">
        <f>VLOOKUP(B28,[1]TABLE_1!$B$13:$V$144,21,FALSE)</f>
        <v>-0.69652581968116711</v>
      </c>
    </row>
    <row r="29" spans="1:19" x14ac:dyDescent="0.2">
      <c r="A29">
        <v>10007786</v>
      </c>
      <c r="B29" s="26" t="s">
        <v>58</v>
      </c>
      <c r="C29" s="31">
        <v>23612338</v>
      </c>
      <c r="D29" s="31">
        <v>371045</v>
      </c>
      <c r="E29" s="32">
        <v>23983383</v>
      </c>
      <c r="F29" s="33">
        <v>5153763</v>
      </c>
      <c r="G29" s="33">
        <v>29137146</v>
      </c>
      <c r="H29" s="34">
        <v>33457983</v>
      </c>
      <c r="I29" s="34">
        <v>0</v>
      </c>
      <c r="J29" s="34">
        <v>4395734</v>
      </c>
      <c r="K29" s="34">
        <v>1725750</v>
      </c>
      <c r="L29" s="34">
        <v>7090793</v>
      </c>
      <c r="M29" s="34">
        <v>0</v>
      </c>
      <c r="N29" s="33">
        <v>46670260</v>
      </c>
      <c r="O29" s="33">
        <v>2850000</v>
      </c>
      <c r="P29" s="33">
        <v>78657406</v>
      </c>
      <c r="Q29" s="59">
        <f>VLOOKUP(B29,[1]TABLE_1!$B$13:$V$144,19,FALSE)</f>
        <v>-2.6008032510316417</v>
      </c>
      <c r="R29" s="59">
        <f>VLOOKUP(B29,[1]TABLE_1!$B$13:$V$144,20,FALSE)</f>
        <v>0.24532151010755895</v>
      </c>
      <c r="S29" s="59">
        <f>VLOOKUP(B29,[1]TABLE_1!$B$13:$V$144,21,FALSE)</f>
        <v>-0.83687936806929697</v>
      </c>
    </row>
    <row r="30" spans="1:19" x14ac:dyDescent="0.2">
      <c r="A30">
        <v>10000936</v>
      </c>
      <c r="B30" s="26" t="s">
        <v>59</v>
      </c>
      <c r="C30" s="31">
        <v>522234</v>
      </c>
      <c r="D30" s="31">
        <v>32474</v>
      </c>
      <c r="E30" s="32">
        <v>554708</v>
      </c>
      <c r="F30" s="33">
        <v>384213</v>
      </c>
      <c r="G30" s="33">
        <v>938921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3">
        <v>0</v>
      </c>
      <c r="O30" s="33">
        <v>0</v>
      </c>
      <c r="P30" s="33">
        <v>938921</v>
      </c>
      <c r="Q30" s="59">
        <v>0</v>
      </c>
      <c r="R30" s="59">
        <v>0</v>
      </c>
      <c r="S30" s="59">
        <v>0</v>
      </c>
    </row>
    <row r="31" spans="1:19" x14ac:dyDescent="0.2">
      <c r="A31">
        <v>10000961</v>
      </c>
      <c r="B31" s="26" t="s">
        <v>60</v>
      </c>
      <c r="C31" s="31">
        <v>3321015</v>
      </c>
      <c r="D31" s="31">
        <v>466274</v>
      </c>
      <c r="E31" s="32">
        <v>3787289</v>
      </c>
      <c r="F31" s="33">
        <v>4281590</v>
      </c>
      <c r="G31" s="33">
        <v>8068879</v>
      </c>
      <c r="H31" s="34">
        <v>9049352</v>
      </c>
      <c r="I31" s="34">
        <v>723948</v>
      </c>
      <c r="J31" s="34">
        <v>149250</v>
      </c>
      <c r="K31" s="34">
        <v>510843</v>
      </c>
      <c r="L31" s="34">
        <v>1131324</v>
      </c>
      <c r="M31" s="34">
        <v>0</v>
      </c>
      <c r="N31" s="33">
        <v>11564717</v>
      </c>
      <c r="O31" s="33">
        <v>1139436</v>
      </c>
      <c r="P31" s="33">
        <v>20773032</v>
      </c>
      <c r="Q31" s="59">
        <f>VLOOKUP(B31,[1]TABLE_1!$B$13:$V$144,19,FALSE)</f>
        <v>-6.7809796150085688</v>
      </c>
      <c r="R31" s="59">
        <f>VLOOKUP(B31,[1]TABLE_1!$B$13:$V$144,20,FALSE)</f>
        <v>-0.97548173417452722</v>
      </c>
      <c r="S31" s="59">
        <f>VLOOKUP(B31,[1]TABLE_1!$B$13:$V$144,21,FALSE)</f>
        <v>-3.481724281262176</v>
      </c>
    </row>
    <row r="32" spans="1:19" x14ac:dyDescent="0.2">
      <c r="A32">
        <v>10000975</v>
      </c>
      <c r="B32" s="26" t="s">
        <v>61</v>
      </c>
      <c r="C32" s="31">
        <v>660937</v>
      </c>
      <c r="D32" s="31">
        <v>147332</v>
      </c>
      <c r="E32" s="32">
        <v>808269</v>
      </c>
      <c r="F32" s="33">
        <v>2209442</v>
      </c>
      <c r="G32" s="33">
        <v>3017711</v>
      </c>
      <c r="H32" s="34">
        <v>204943</v>
      </c>
      <c r="I32" s="34">
        <v>0</v>
      </c>
      <c r="J32" s="34">
        <v>0</v>
      </c>
      <c r="K32" s="34">
        <v>5282</v>
      </c>
      <c r="L32" s="34">
        <v>34672</v>
      </c>
      <c r="M32" s="34">
        <v>0</v>
      </c>
      <c r="N32" s="33">
        <v>244897</v>
      </c>
      <c r="O32" s="33">
        <v>377744</v>
      </c>
      <c r="P32" s="33">
        <v>3640352</v>
      </c>
      <c r="Q32" s="59">
        <f>VLOOKUP(B32,[1]TABLE_1!$B$13:$V$144,19,FALSE)</f>
        <v>-15.451167813004227</v>
      </c>
      <c r="R32" s="59">
        <f>VLOOKUP(B32,[1]TABLE_1!$B$13:$V$144,20,FALSE)</f>
        <v>-10.46533734032363</v>
      </c>
      <c r="S32" s="59">
        <f>VLOOKUP(B32,[1]TABLE_1!$B$13:$V$144,21,FALSE)</f>
        <v>-18.207203361269013</v>
      </c>
    </row>
    <row r="33" spans="1:19" x14ac:dyDescent="0.2">
      <c r="A33">
        <v>10007788</v>
      </c>
      <c r="B33" s="26" t="s">
        <v>62</v>
      </c>
      <c r="C33" s="31">
        <v>14065640</v>
      </c>
      <c r="D33" s="31">
        <v>266355</v>
      </c>
      <c r="E33" s="32">
        <v>14331995</v>
      </c>
      <c r="F33" s="33">
        <v>3531086</v>
      </c>
      <c r="G33" s="33">
        <v>17863081</v>
      </c>
      <c r="H33" s="34">
        <v>73012852</v>
      </c>
      <c r="I33" s="34">
        <v>0</v>
      </c>
      <c r="J33" s="34">
        <v>26661139</v>
      </c>
      <c r="K33" s="34">
        <v>4051825</v>
      </c>
      <c r="L33" s="34">
        <v>16061714</v>
      </c>
      <c r="M33" s="34">
        <v>2159733</v>
      </c>
      <c r="N33" s="33">
        <v>121947263</v>
      </c>
      <c r="O33" s="33">
        <v>2850000</v>
      </c>
      <c r="P33" s="33">
        <v>142660344</v>
      </c>
      <c r="Q33" s="59">
        <f>VLOOKUP(B33,[1]TABLE_1!$B$13:$V$144,19,FALSE)</f>
        <v>-16.28538722437289</v>
      </c>
      <c r="R33" s="59">
        <f>VLOOKUP(B33,[1]TABLE_1!$B$13:$V$144,20,FALSE)</f>
        <v>1.5410310994976391</v>
      </c>
      <c r="S33" s="59">
        <f>VLOOKUP(B33,[1]TABLE_1!$B$13:$V$144,21,FALSE)</f>
        <v>-1.1257347855945214</v>
      </c>
    </row>
    <row r="34" spans="1:19" x14ac:dyDescent="0.2">
      <c r="A34">
        <v>10001143</v>
      </c>
      <c r="B34" s="26" t="s">
        <v>63</v>
      </c>
      <c r="C34" s="31">
        <v>1006301</v>
      </c>
      <c r="D34" s="31">
        <v>107041</v>
      </c>
      <c r="E34" s="32">
        <v>1113342</v>
      </c>
      <c r="F34" s="33">
        <v>4202904</v>
      </c>
      <c r="G34" s="33">
        <v>5316246</v>
      </c>
      <c r="H34" s="34">
        <v>1212428</v>
      </c>
      <c r="I34" s="34">
        <v>0</v>
      </c>
      <c r="J34" s="34">
        <v>133187</v>
      </c>
      <c r="K34" s="34">
        <v>8778</v>
      </c>
      <c r="L34" s="34">
        <v>802736</v>
      </c>
      <c r="M34" s="34">
        <v>0</v>
      </c>
      <c r="N34" s="33">
        <v>2157129</v>
      </c>
      <c r="O34" s="33">
        <v>421387</v>
      </c>
      <c r="P34" s="33">
        <v>7894762</v>
      </c>
      <c r="Q34" s="59">
        <f>VLOOKUP(B34,[1]TABLE_1!$B$13:$V$144,19,FALSE)</f>
        <v>2.0982955981461835</v>
      </c>
      <c r="R34" s="59">
        <f>VLOOKUP(B34,[1]TABLE_1!$B$13:$V$144,20,FALSE)</f>
        <v>6.5144215457345185</v>
      </c>
      <c r="S34" s="59">
        <f>VLOOKUP(B34,[1]TABLE_1!$B$13:$V$144,21,FALSE)</f>
        <v>2.5285643841003336</v>
      </c>
    </row>
    <row r="35" spans="1:19" x14ac:dyDescent="0.2">
      <c r="A35">
        <v>10007141</v>
      </c>
      <c r="B35" s="26" t="s">
        <v>64</v>
      </c>
      <c r="C35" s="31">
        <v>6730129</v>
      </c>
      <c r="D35" s="31">
        <v>670268</v>
      </c>
      <c r="E35" s="32">
        <v>7400397</v>
      </c>
      <c r="F35" s="33">
        <v>6810491</v>
      </c>
      <c r="G35" s="33">
        <v>14210888</v>
      </c>
      <c r="H35" s="34">
        <v>2781747</v>
      </c>
      <c r="I35" s="34">
        <v>0</v>
      </c>
      <c r="J35" s="34">
        <v>113159</v>
      </c>
      <c r="K35" s="34">
        <v>92540</v>
      </c>
      <c r="L35" s="34">
        <v>843172</v>
      </c>
      <c r="M35" s="34">
        <v>0</v>
      </c>
      <c r="N35" s="33">
        <v>3830618</v>
      </c>
      <c r="O35" s="33">
        <v>1784526</v>
      </c>
      <c r="P35" s="33">
        <v>19826032</v>
      </c>
      <c r="Q35" s="59">
        <f>VLOOKUP(B35,[1]TABLE_1!$B$13:$V$144,19,FALSE)</f>
        <v>-11.606383001221758</v>
      </c>
      <c r="R35" s="59">
        <f>VLOOKUP(B35,[1]TABLE_1!$B$13:$V$144,20,FALSE)</f>
        <v>-1.2889124360027582</v>
      </c>
      <c r="S35" s="59">
        <f>VLOOKUP(B35,[1]TABLE_1!$B$13:$V$144,21,FALSE)</f>
        <v>-9.6951933014402005</v>
      </c>
    </row>
    <row r="36" spans="1:19" x14ac:dyDescent="0.2">
      <c r="A36">
        <v>10007848</v>
      </c>
      <c r="B36" s="26" t="s">
        <v>65</v>
      </c>
      <c r="C36" s="31">
        <v>2054360</v>
      </c>
      <c r="D36" s="31">
        <v>420900</v>
      </c>
      <c r="E36" s="32">
        <v>2475260</v>
      </c>
      <c r="F36" s="33">
        <v>3539689</v>
      </c>
      <c r="G36" s="33">
        <v>6014949</v>
      </c>
      <c r="H36" s="34">
        <v>912741</v>
      </c>
      <c r="I36" s="34">
        <v>0</v>
      </c>
      <c r="J36" s="34">
        <v>38053</v>
      </c>
      <c r="K36" s="34">
        <v>31838</v>
      </c>
      <c r="L36" s="34">
        <v>303306</v>
      </c>
      <c r="M36" s="34">
        <v>0</v>
      </c>
      <c r="N36" s="33">
        <v>1285938</v>
      </c>
      <c r="O36" s="33">
        <v>818435</v>
      </c>
      <c r="P36" s="33">
        <v>8119322</v>
      </c>
      <c r="Q36" s="59">
        <f>VLOOKUP(B36,[1]TABLE_1!$B$13:$V$144,19,FALSE)</f>
        <v>-0.68725333616882023</v>
      </c>
      <c r="R36" s="59">
        <f>VLOOKUP(B36,[1]TABLE_1!$B$13:$V$144,20,FALSE)</f>
        <v>2.8524947331544928</v>
      </c>
      <c r="S36" s="59">
        <f>VLOOKUP(B36,[1]TABLE_1!$B$13:$V$144,21,FALSE)</f>
        <v>3.3983192549605414</v>
      </c>
    </row>
    <row r="37" spans="1:19" x14ac:dyDescent="0.2">
      <c r="A37">
        <v>10007137</v>
      </c>
      <c r="B37" s="26" t="s">
        <v>66</v>
      </c>
      <c r="C37" s="31">
        <v>324254</v>
      </c>
      <c r="D37" s="31">
        <v>114545</v>
      </c>
      <c r="E37" s="32">
        <v>438799</v>
      </c>
      <c r="F37" s="33">
        <v>1956039</v>
      </c>
      <c r="G37" s="33">
        <v>2394838</v>
      </c>
      <c r="H37" s="34">
        <v>627861</v>
      </c>
      <c r="I37" s="34">
        <v>0</v>
      </c>
      <c r="J37" s="34">
        <v>14131</v>
      </c>
      <c r="K37" s="34">
        <v>1785</v>
      </c>
      <c r="L37" s="34">
        <v>85854</v>
      </c>
      <c r="M37" s="34">
        <v>0</v>
      </c>
      <c r="N37" s="33">
        <v>729631</v>
      </c>
      <c r="O37" s="33">
        <v>0</v>
      </c>
      <c r="P37" s="33">
        <v>3124469</v>
      </c>
      <c r="Q37" s="59">
        <f>VLOOKUP(B37,[1]TABLE_1!$B$13:$V$144,19,FALSE)</f>
        <v>1.4936898015886637</v>
      </c>
      <c r="R37" s="59">
        <f>VLOOKUP(B37,[1]TABLE_1!$B$13:$V$144,20,FALSE)</f>
        <v>4.2094784320110605</v>
      </c>
      <c r="S37" s="59">
        <f>VLOOKUP(B37,[1]TABLE_1!$B$13:$V$144,21,FALSE)</f>
        <v>2.1151394345487589</v>
      </c>
    </row>
    <row r="38" spans="1:19" x14ac:dyDescent="0.2">
      <c r="A38">
        <v>10001478</v>
      </c>
      <c r="B38" s="26" t="s">
        <v>67</v>
      </c>
      <c r="C38" s="31">
        <v>2254044</v>
      </c>
      <c r="D38" s="31">
        <v>882536</v>
      </c>
      <c r="E38" s="32">
        <v>3136580</v>
      </c>
      <c r="F38" s="33">
        <v>4183273</v>
      </c>
      <c r="G38" s="33">
        <v>7319853</v>
      </c>
      <c r="H38" s="34">
        <v>7717230</v>
      </c>
      <c r="I38" s="34">
        <v>926068</v>
      </c>
      <c r="J38" s="34">
        <v>228552</v>
      </c>
      <c r="K38" s="34">
        <v>177715</v>
      </c>
      <c r="L38" s="34">
        <v>1673148</v>
      </c>
      <c r="M38" s="34">
        <v>0</v>
      </c>
      <c r="N38" s="33">
        <v>10722713</v>
      </c>
      <c r="O38" s="33">
        <v>1927585</v>
      </c>
      <c r="P38" s="33">
        <v>19970151</v>
      </c>
      <c r="Q38" s="59">
        <f>VLOOKUP(B38,[1]TABLE_1!$B$13:$V$144,19,FALSE)</f>
        <v>-2.9866529749634272</v>
      </c>
      <c r="R38" s="59">
        <f>VLOOKUP(B38,[1]TABLE_1!$B$13:$V$144,20,FALSE)</f>
        <v>0.87037006202428535</v>
      </c>
      <c r="S38" s="59">
        <f>VLOOKUP(B38,[1]TABLE_1!$B$13:$V$144,21,FALSE)</f>
        <v>-9.3082326229690024E-2</v>
      </c>
    </row>
    <row r="39" spans="1:19" x14ac:dyDescent="0.2">
      <c r="A39">
        <v>10001653</v>
      </c>
      <c r="B39" s="26" t="s">
        <v>68</v>
      </c>
      <c r="C39" s="31">
        <v>247420</v>
      </c>
      <c r="D39" s="31">
        <v>113301</v>
      </c>
      <c r="E39" s="32">
        <v>360721</v>
      </c>
      <c r="F39" s="33">
        <v>5412953</v>
      </c>
      <c r="G39" s="33">
        <v>5773674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3">
        <v>0</v>
      </c>
      <c r="O39" s="33">
        <v>843750</v>
      </c>
      <c r="P39" s="33">
        <v>6617424</v>
      </c>
      <c r="Q39" s="59">
        <f>VLOOKUP(B39,[1]TABLE_1!$B$13:$V$144,19,FALSE)</f>
        <v>-9.6178799515534497</v>
      </c>
      <c r="R39" s="59">
        <v>0</v>
      </c>
      <c r="S39" s="59">
        <f>VLOOKUP(B39,[1]TABLE_1!$B$13:$V$144,21,FALSE)</f>
        <v>-4.7930882225359612</v>
      </c>
    </row>
    <row r="40" spans="1:19" x14ac:dyDescent="0.2">
      <c r="A40">
        <v>10007761</v>
      </c>
      <c r="B40" s="26" t="s">
        <v>69</v>
      </c>
      <c r="C40" s="31">
        <v>4825</v>
      </c>
      <c r="D40" s="31">
        <v>6002</v>
      </c>
      <c r="E40" s="32">
        <v>10827</v>
      </c>
      <c r="F40" s="33">
        <v>2062004</v>
      </c>
      <c r="G40" s="33">
        <v>2072831</v>
      </c>
      <c r="H40" s="34">
        <v>1177218</v>
      </c>
      <c r="I40" s="34">
        <v>141266</v>
      </c>
      <c r="J40" s="34">
        <v>9845</v>
      </c>
      <c r="K40" s="34">
        <v>0</v>
      </c>
      <c r="L40" s="34">
        <v>307667</v>
      </c>
      <c r="M40" s="34">
        <v>0</v>
      </c>
      <c r="N40" s="33">
        <v>1635996</v>
      </c>
      <c r="O40" s="33">
        <v>0</v>
      </c>
      <c r="P40" s="33">
        <v>3708827</v>
      </c>
      <c r="Q40" s="59">
        <f>VLOOKUP(B40,[1]TABLE_1!$B$13:$V$144,19,FALSE)</f>
        <v>309.52818427702408</v>
      </c>
      <c r="R40" s="59">
        <f>VLOOKUP(B40,[1]TABLE_1!$B$13:$V$144,20,FALSE)</f>
        <v>1.7607054559860318E-2</v>
      </c>
      <c r="S40" s="59">
        <f>VLOOKUP(B40,[1]TABLE_1!$B$13:$V$144,21,FALSE)</f>
        <v>73.159250912408339</v>
      </c>
    </row>
    <row r="41" spans="1:19" x14ac:dyDescent="0.2">
      <c r="A41">
        <v>10001726</v>
      </c>
      <c r="B41" s="26" t="s">
        <v>70</v>
      </c>
      <c r="C41" s="31">
        <v>6648912</v>
      </c>
      <c r="D41" s="31">
        <v>461425</v>
      </c>
      <c r="E41" s="32">
        <v>7110337</v>
      </c>
      <c r="F41" s="33">
        <v>7539792</v>
      </c>
      <c r="G41" s="33">
        <v>14650129</v>
      </c>
      <c r="H41" s="34">
        <v>2374890</v>
      </c>
      <c r="I41" s="34">
        <v>0</v>
      </c>
      <c r="J41" s="34">
        <v>219420</v>
      </c>
      <c r="K41" s="34">
        <v>100276</v>
      </c>
      <c r="L41" s="34">
        <v>566239</v>
      </c>
      <c r="M41" s="34">
        <v>0</v>
      </c>
      <c r="N41" s="33">
        <v>3260825</v>
      </c>
      <c r="O41" s="33">
        <v>2815816</v>
      </c>
      <c r="P41" s="33">
        <v>20726770</v>
      </c>
      <c r="Q41" s="59">
        <f>VLOOKUP(B41,[1]TABLE_1!$B$13:$V$144,19,FALSE)</f>
        <v>8.2632510465971283</v>
      </c>
      <c r="R41" s="59">
        <f>VLOOKUP(B41,[1]TABLE_1!$B$13:$V$144,20,FALSE)</f>
        <v>1.1919317679654022</v>
      </c>
      <c r="S41" s="59">
        <f>VLOOKUP(B41,[1]TABLE_1!$B$13:$V$144,21,FALSE)</f>
        <v>5.7252756860385077</v>
      </c>
    </row>
    <row r="42" spans="1:19" x14ac:dyDescent="0.2">
      <c r="A42">
        <v>10007822</v>
      </c>
      <c r="B42" s="26" t="s">
        <v>71</v>
      </c>
      <c r="C42" s="31">
        <v>1044728</v>
      </c>
      <c r="D42" s="31">
        <v>766134</v>
      </c>
      <c r="E42" s="32">
        <v>1810862</v>
      </c>
      <c r="F42" s="33">
        <v>3741221</v>
      </c>
      <c r="G42" s="33">
        <v>5552083</v>
      </c>
      <c r="H42" s="34">
        <v>6162111</v>
      </c>
      <c r="I42" s="34">
        <v>0</v>
      </c>
      <c r="J42" s="34">
        <v>116275</v>
      </c>
      <c r="K42" s="34">
        <v>2298918</v>
      </c>
      <c r="L42" s="34">
        <v>1820560</v>
      </c>
      <c r="M42" s="34">
        <v>0</v>
      </c>
      <c r="N42" s="33">
        <v>10397864</v>
      </c>
      <c r="O42" s="33">
        <v>2850000</v>
      </c>
      <c r="P42" s="33">
        <v>18799947</v>
      </c>
      <c r="Q42" s="59">
        <f>VLOOKUP(B42,[1]TABLE_1!$B$13:$V$144,19,FALSE)</f>
        <v>-27.737512520798578</v>
      </c>
      <c r="R42" s="59">
        <f>VLOOKUP(B42,[1]TABLE_1!$B$13:$V$144,20,FALSE)</f>
        <v>0.51975522278400244</v>
      </c>
      <c r="S42" s="59">
        <f>VLOOKUP(B42,[1]TABLE_1!$B$13:$V$144,21,FALSE)</f>
        <v>-9.9503643092819019</v>
      </c>
    </row>
    <row r="43" spans="1:19" x14ac:dyDescent="0.2">
      <c r="A43">
        <v>10006427</v>
      </c>
      <c r="B43" s="26" t="s">
        <v>72</v>
      </c>
      <c r="C43" s="31">
        <v>939217</v>
      </c>
      <c r="D43" s="31">
        <v>66516</v>
      </c>
      <c r="E43" s="32">
        <v>1005733</v>
      </c>
      <c r="F43" s="33">
        <v>2001640</v>
      </c>
      <c r="G43" s="33">
        <v>3007373</v>
      </c>
      <c r="H43" s="34">
        <v>333124</v>
      </c>
      <c r="I43" s="34">
        <v>0</v>
      </c>
      <c r="J43" s="34">
        <v>445</v>
      </c>
      <c r="K43" s="34">
        <v>0</v>
      </c>
      <c r="L43" s="34">
        <v>53087</v>
      </c>
      <c r="M43" s="34">
        <v>0</v>
      </c>
      <c r="N43" s="33">
        <v>386656</v>
      </c>
      <c r="O43" s="33">
        <v>0</v>
      </c>
      <c r="P43" s="33">
        <v>3394029</v>
      </c>
      <c r="Q43" s="59">
        <f>VLOOKUP(B43,[1]TABLE_1!$B$13:$V$144,19,FALSE)</f>
        <v>1.4701049530299257</v>
      </c>
      <c r="R43" s="59">
        <f>VLOOKUP(B43,[1]TABLE_1!$B$13:$V$144,20,FALSE)</f>
        <v>2.4338422492972933</v>
      </c>
      <c r="S43" s="59">
        <f>VLOOKUP(B43,[1]TABLE_1!$B$13:$V$144,21,FALSE)</f>
        <v>1.5789799749855666</v>
      </c>
    </row>
    <row r="44" spans="1:19" x14ac:dyDescent="0.2">
      <c r="A44">
        <v>10007842</v>
      </c>
      <c r="B44" s="26" t="s">
        <v>73</v>
      </c>
      <c r="C44" s="31">
        <v>675750</v>
      </c>
      <c r="D44" s="31">
        <v>131386</v>
      </c>
      <c r="E44" s="32">
        <v>807136</v>
      </c>
      <c r="F44" s="33">
        <v>1820480</v>
      </c>
      <c r="G44" s="33">
        <v>2627616</v>
      </c>
      <c r="H44" s="34">
        <v>196866</v>
      </c>
      <c r="I44" s="34">
        <v>0</v>
      </c>
      <c r="J44" s="34">
        <v>0</v>
      </c>
      <c r="K44" s="34">
        <v>9150</v>
      </c>
      <c r="L44" s="34">
        <v>53788</v>
      </c>
      <c r="M44" s="34">
        <v>0</v>
      </c>
      <c r="N44" s="33">
        <v>259804</v>
      </c>
      <c r="O44" s="33">
        <v>0</v>
      </c>
      <c r="P44" s="33">
        <v>2887420</v>
      </c>
      <c r="Q44" s="59">
        <f>VLOOKUP(B44,[1]TABLE_1!$B$13:$V$144,19,FALSE)</f>
        <v>-10.292779152108734</v>
      </c>
      <c r="R44" s="59">
        <f>VLOOKUP(B44,[1]TABLE_1!$B$13:$V$144,20,FALSE)</f>
        <v>-0.46777128627526093</v>
      </c>
      <c r="S44" s="59">
        <f>VLOOKUP(B44,[1]TABLE_1!$B$13:$V$144,21,FALSE)</f>
        <v>-16.075936306047208</v>
      </c>
    </row>
    <row r="45" spans="1:19" x14ac:dyDescent="0.2">
      <c r="A45">
        <v>10001883</v>
      </c>
      <c r="B45" s="26" t="s">
        <v>74</v>
      </c>
      <c r="C45" s="31">
        <v>5210986</v>
      </c>
      <c r="D45" s="31">
        <v>213815</v>
      </c>
      <c r="E45" s="32">
        <v>5424801</v>
      </c>
      <c r="F45" s="33">
        <v>5805292</v>
      </c>
      <c r="G45" s="33">
        <v>11230093</v>
      </c>
      <c r="H45" s="34">
        <v>3169790</v>
      </c>
      <c r="I45" s="34">
        <v>0</v>
      </c>
      <c r="J45" s="34">
        <v>71990</v>
      </c>
      <c r="K45" s="34">
        <v>56015</v>
      </c>
      <c r="L45" s="34">
        <v>615508</v>
      </c>
      <c r="M45" s="34">
        <v>0</v>
      </c>
      <c r="N45" s="33">
        <v>3913303</v>
      </c>
      <c r="O45" s="33">
        <v>426889</v>
      </c>
      <c r="P45" s="33">
        <v>15570285</v>
      </c>
      <c r="Q45" s="59">
        <f>VLOOKUP(B45,[1]TABLE_1!$B$13:$V$144,19,FALSE)</f>
        <v>2.5074689262545653</v>
      </c>
      <c r="R45" s="59">
        <f>VLOOKUP(B45,[1]TABLE_1!$B$13:$V$144,20,FALSE)</f>
        <v>1.8946829570968851</v>
      </c>
      <c r="S45" s="59">
        <f>VLOOKUP(B45,[1]TABLE_1!$B$13:$V$144,21,FALSE)</f>
        <v>1.4178701269263425</v>
      </c>
    </row>
    <row r="46" spans="1:19" x14ac:dyDescent="0.2">
      <c r="A46">
        <v>10007851</v>
      </c>
      <c r="B46" s="26" t="s">
        <v>75</v>
      </c>
      <c r="C46" s="31">
        <v>3212834</v>
      </c>
      <c r="D46" s="31">
        <v>460741</v>
      </c>
      <c r="E46" s="32">
        <v>3673575</v>
      </c>
      <c r="F46" s="33">
        <v>5849061</v>
      </c>
      <c r="G46" s="33">
        <v>9522636</v>
      </c>
      <c r="H46" s="34">
        <v>662864</v>
      </c>
      <c r="I46" s="34">
        <v>0</v>
      </c>
      <c r="J46" s="34">
        <v>26927</v>
      </c>
      <c r="K46" s="34">
        <v>53932</v>
      </c>
      <c r="L46" s="34">
        <v>128458</v>
      </c>
      <c r="M46" s="34">
        <v>0</v>
      </c>
      <c r="N46" s="33">
        <v>872181</v>
      </c>
      <c r="O46" s="33">
        <v>570545</v>
      </c>
      <c r="P46" s="33">
        <v>10965362</v>
      </c>
      <c r="Q46" s="59">
        <f>VLOOKUP(B46,[1]TABLE_1!$B$13:$V$144,19,FALSE)</f>
        <v>-3.8991123119499758</v>
      </c>
      <c r="R46" s="59">
        <f>VLOOKUP(B46,[1]TABLE_1!$B$13:$V$144,20,FALSE)</f>
        <v>4.4677025827632919</v>
      </c>
      <c r="S46" s="59">
        <f>VLOOKUP(B46,[1]TABLE_1!$B$13:$V$144,21,FALSE)</f>
        <v>-2.8258015255269475</v>
      </c>
    </row>
    <row r="47" spans="1:19" x14ac:dyDescent="0.2">
      <c r="A47">
        <v>10007143</v>
      </c>
      <c r="B47" s="26" t="s">
        <v>76</v>
      </c>
      <c r="C47" s="31">
        <v>4545534</v>
      </c>
      <c r="D47" s="31">
        <v>184621</v>
      </c>
      <c r="E47" s="32">
        <v>4730155</v>
      </c>
      <c r="F47" s="33">
        <v>2807634</v>
      </c>
      <c r="G47" s="33">
        <v>7537789</v>
      </c>
      <c r="H47" s="34">
        <v>19185466</v>
      </c>
      <c r="I47" s="34">
        <v>0</v>
      </c>
      <c r="J47" s="34">
        <v>1097209</v>
      </c>
      <c r="K47" s="34">
        <v>835314</v>
      </c>
      <c r="L47" s="34">
        <v>4167706</v>
      </c>
      <c r="M47" s="34">
        <v>0</v>
      </c>
      <c r="N47" s="33">
        <v>25285695</v>
      </c>
      <c r="O47" s="33">
        <v>2494132</v>
      </c>
      <c r="P47" s="33">
        <v>35317616</v>
      </c>
      <c r="Q47" s="59">
        <f>VLOOKUP(B47,[1]TABLE_1!$B$13:$V$144,19,FALSE)</f>
        <v>5.0613444130763083</v>
      </c>
      <c r="R47" s="59">
        <f>VLOOKUP(B47,[1]TABLE_1!$B$13:$V$144,20,FALSE)</f>
        <v>1.740489094954603</v>
      </c>
      <c r="S47" s="59">
        <f>VLOOKUP(B47,[1]TABLE_1!$B$13:$V$144,21,FALSE)</f>
        <v>1.4465787962797958</v>
      </c>
    </row>
    <row r="48" spans="1:19" x14ac:dyDescent="0.2">
      <c r="A48">
        <v>10007789</v>
      </c>
      <c r="B48" s="26" t="s">
        <v>77</v>
      </c>
      <c r="C48" s="31">
        <v>7054235</v>
      </c>
      <c r="D48" s="31">
        <v>353253</v>
      </c>
      <c r="E48" s="32">
        <v>7407488</v>
      </c>
      <c r="F48" s="33">
        <v>2940316</v>
      </c>
      <c r="G48" s="33">
        <v>10347804</v>
      </c>
      <c r="H48" s="34">
        <v>11778302</v>
      </c>
      <c r="I48" s="34">
        <v>0</v>
      </c>
      <c r="J48" s="34">
        <v>723795</v>
      </c>
      <c r="K48" s="34">
        <v>59958</v>
      </c>
      <c r="L48" s="34">
        <v>3083085</v>
      </c>
      <c r="M48" s="34">
        <v>0</v>
      </c>
      <c r="N48" s="33">
        <v>15645140</v>
      </c>
      <c r="O48" s="33">
        <v>2850000</v>
      </c>
      <c r="P48" s="33">
        <v>28842944</v>
      </c>
      <c r="Q48" s="59">
        <f>VLOOKUP(B48,[1]TABLE_1!$B$13:$V$144,19,FALSE)</f>
        <v>-5.1391569289146242</v>
      </c>
      <c r="R48" s="59">
        <f>VLOOKUP(B48,[1]TABLE_1!$B$13:$V$144,20,FALSE)</f>
        <v>1.5006587265683657</v>
      </c>
      <c r="S48" s="59">
        <f>VLOOKUP(B48,[1]TABLE_1!$B$13:$V$144,21,FALSE)</f>
        <v>-0.44568444337490859</v>
      </c>
    </row>
    <row r="49" spans="1:19" x14ac:dyDescent="0.2">
      <c r="A49">
        <v>10007144</v>
      </c>
      <c r="B49" s="26" t="s">
        <v>78</v>
      </c>
      <c r="C49" s="31">
        <v>1809951</v>
      </c>
      <c r="D49" s="31">
        <v>510763</v>
      </c>
      <c r="E49" s="32">
        <v>2320714</v>
      </c>
      <c r="F49" s="33">
        <v>7845446</v>
      </c>
      <c r="G49" s="33">
        <v>10166160</v>
      </c>
      <c r="H49" s="34">
        <v>1842290</v>
      </c>
      <c r="I49" s="34">
        <v>221073</v>
      </c>
      <c r="J49" s="34">
        <v>66422</v>
      </c>
      <c r="K49" s="34">
        <v>4538</v>
      </c>
      <c r="L49" s="34">
        <v>708756</v>
      </c>
      <c r="M49" s="34">
        <v>0</v>
      </c>
      <c r="N49" s="33">
        <v>2843079</v>
      </c>
      <c r="O49" s="33">
        <v>291355</v>
      </c>
      <c r="P49" s="33">
        <v>13300594</v>
      </c>
      <c r="Q49" s="59">
        <f>VLOOKUP(B49,[1]TABLE_1!$B$13:$V$144,19,FALSE)</f>
        <v>-14.49697535497789</v>
      </c>
      <c r="R49" s="59">
        <f>VLOOKUP(B49,[1]TABLE_1!$B$13:$V$144,20,FALSE)</f>
        <v>4.3407174757220979</v>
      </c>
      <c r="S49" s="59">
        <f>VLOOKUP(B49,[1]TABLE_1!$B$13:$V$144,21,FALSE)</f>
        <v>-11.349172018249257</v>
      </c>
    </row>
    <row r="50" spans="1:19" x14ac:dyDescent="0.2">
      <c r="A50">
        <v>10007823</v>
      </c>
      <c r="B50" s="26" t="s">
        <v>79</v>
      </c>
      <c r="C50" s="31">
        <v>950504</v>
      </c>
      <c r="D50" s="31">
        <v>124982</v>
      </c>
      <c r="E50" s="32">
        <v>1075486</v>
      </c>
      <c r="F50" s="33">
        <v>3575752</v>
      </c>
      <c r="G50" s="33">
        <v>4651238</v>
      </c>
      <c r="H50" s="34">
        <v>1071599</v>
      </c>
      <c r="I50" s="34">
        <v>0</v>
      </c>
      <c r="J50" s="34">
        <v>0</v>
      </c>
      <c r="K50" s="34">
        <v>3719</v>
      </c>
      <c r="L50" s="34">
        <v>129453</v>
      </c>
      <c r="M50" s="34">
        <v>0</v>
      </c>
      <c r="N50" s="33">
        <v>1204771</v>
      </c>
      <c r="O50" s="33">
        <v>386738</v>
      </c>
      <c r="P50" s="33">
        <v>6242747</v>
      </c>
      <c r="Q50" s="59">
        <f>VLOOKUP(B50,[1]TABLE_1!$B$13:$V$144,19,FALSE)</f>
        <v>-0.55800970552053331</v>
      </c>
      <c r="R50" s="59">
        <f>VLOOKUP(B50,[1]TABLE_1!$B$13:$V$144,20,FALSE)</f>
        <v>3.9244321455805178</v>
      </c>
      <c r="S50" s="59">
        <f>VLOOKUP(B50,[1]TABLE_1!$B$13:$V$144,21,FALSE)</f>
        <v>2.4334971602800524</v>
      </c>
    </row>
    <row r="51" spans="1:19" x14ac:dyDescent="0.2">
      <c r="A51">
        <v>10007791</v>
      </c>
      <c r="B51" s="26" t="s">
        <v>80</v>
      </c>
      <c r="C51" s="31">
        <v>1749456</v>
      </c>
      <c r="D51" s="31">
        <v>361898</v>
      </c>
      <c r="E51" s="32">
        <v>2111354</v>
      </c>
      <c r="F51" s="33">
        <v>3703504</v>
      </c>
      <c r="G51" s="33">
        <v>5814858</v>
      </c>
      <c r="H51" s="34">
        <v>6741643</v>
      </c>
      <c r="I51" s="34">
        <v>0</v>
      </c>
      <c r="J51" s="34">
        <v>172242</v>
      </c>
      <c r="K51" s="34">
        <v>70074</v>
      </c>
      <c r="L51" s="34">
        <v>1394598</v>
      </c>
      <c r="M51" s="34">
        <v>0</v>
      </c>
      <c r="N51" s="33">
        <v>8378557</v>
      </c>
      <c r="O51" s="33">
        <v>1667357</v>
      </c>
      <c r="P51" s="33">
        <v>15860772</v>
      </c>
      <c r="Q51" s="59">
        <f>VLOOKUP(B51,[1]TABLE_1!$B$13:$V$144,19,FALSE)</f>
        <v>-10.528601927182505</v>
      </c>
      <c r="R51" s="59">
        <f>VLOOKUP(B51,[1]TABLE_1!$B$13:$V$144,20,FALSE)</f>
        <v>-1.0118262800973512</v>
      </c>
      <c r="S51" s="59">
        <f>VLOOKUP(B51,[1]TABLE_1!$B$13:$V$144,21,FALSE)</f>
        <v>-1.3320397220610323</v>
      </c>
    </row>
    <row r="52" spans="1:19" x14ac:dyDescent="0.2">
      <c r="A52">
        <v>10007792</v>
      </c>
      <c r="B52" s="26" t="s">
        <v>81</v>
      </c>
      <c r="C52" s="31">
        <v>8146800</v>
      </c>
      <c r="D52" s="31">
        <v>285549</v>
      </c>
      <c r="E52" s="32">
        <v>8432349</v>
      </c>
      <c r="F52" s="33">
        <v>4019187</v>
      </c>
      <c r="G52" s="33">
        <v>12451536</v>
      </c>
      <c r="H52" s="34">
        <v>17550341</v>
      </c>
      <c r="I52" s="34">
        <v>0</v>
      </c>
      <c r="J52" s="34">
        <v>982269</v>
      </c>
      <c r="K52" s="34">
        <v>473188</v>
      </c>
      <c r="L52" s="34">
        <v>4223234</v>
      </c>
      <c r="M52" s="34">
        <v>0</v>
      </c>
      <c r="N52" s="33">
        <v>23229032</v>
      </c>
      <c r="O52" s="33">
        <v>2850000</v>
      </c>
      <c r="P52" s="33">
        <v>38530568</v>
      </c>
      <c r="Q52" s="59">
        <f>VLOOKUP(B52,[1]TABLE_1!$B$13:$V$144,19,FALSE)</f>
        <v>11.761425522891436</v>
      </c>
      <c r="R52" s="59">
        <f>VLOOKUP(B52,[1]TABLE_1!$B$13:$V$144,20,FALSE)</f>
        <v>1.3086456161817628</v>
      </c>
      <c r="S52" s="59">
        <f>VLOOKUP(B52,[1]TABLE_1!$B$13:$V$144,21,FALSE)</f>
        <v>4.3619001743980004</v>
      </c>
    </row>
    <row r="53" spans="1:19" x14ac:dyDescent="0.2">
      <c r="A53">
        <v>10008640</v>
      </c>
      <c r="B53" s="26" t="s">
        <v>82</v>
      </c>
      <c r="C53" s="31">
        <v>877148</v>
      </c>
      <c r="D53" s="31">
        <v>60469</v>
      </c>
      <c r="E53" s="32">
        <v>937617</v>
      </c>
      <c r="F53" s="33">
        <v>2760646</v>
      </c>
      <c r="G53" s="33">
        <v>3698263</v>
      </c>
      <c r="H53" s="34">
        <v>357149</v>
      </c>
      <c r="I53" s="34">
        <v>0</v>
      </c>
      <c r="J53" s="34">
        <v>0</v>
      </c>
      <c r="K53" s="34">
        <v>1190</v>
      </c>
      <c r="L53" s="34">
        <v>60453</v>
      </c>
      <c r="M53" s="34">
        <v>0</v>
      </c>
      <c r="N53" s="33">
        <v>418792</v>
      </c>
      <c r="O53" s="33">
        <v>0</v>
      </c>
      <c r="P53" s="33">
        <v>4117055</v>
      </c>
      <c r="Q53" s="59">
        <f>VLOOKUP(B53,[1]TABLE_1!$B$13:$V$144,19,FALSE)</f>
        <v>-2.3524314310925982</v>
      </c>
      <c r="R53" s="59">
        <f>VLOOKUP(B53,[1]TABLE_1!$B$13:$V$144,20,FALSE)</f>
        <v>1.0922907207187633</v>
      </c>
      <c r="S53" s="59">
        <f>VLOOKUP(B53,[1]TABLE_1!$B$13:$V$144,21,FALSE)</f>
        <v>-2.0127926695028711</v>
      </c>
    </row>
    <row r="54" spans="1:19" x14ac:dyDescent="0.2">
      <c r="A54">
        <v>10007145</v>
      </c>
      <c r="B54" s="26" t="s">
        <v>83</v>
      </c>
      <c r="C54" s="31">
        <v>634100</v>
      </c>
      <c r="D54" s="31">
        <v>216624</v>
      </c>
      <c r="E54" s="32">
        <v>850724</v>
      </c>
      <c r="F54" s="33">
        <v>2564726</v>
      </c>
      <c r="G54" s="33">
        <v>3415450</v>
      </c>
      <c r="H54" s="34">
        <v>582519</v>
      </c>
      <c r="I54" s="34">
        <v>0</v>
      </c>
      <c r="J54" s="34">
        <v>17580</v>
      </c>
      <c r="K54" s="34">
        <v>1785</v>
      </c>
      <c r="L54" s="34">
        <v>113824</v>
      </c>
      <c r="M54" s="34">
        <v>0</v>
      </c>
      <c r="N54" s="33">
        <v>715708</v>
      </c>
      <c r="O54" s="33">
        <v>258856</v>
      </c>
      <c r="P54" s="33">
        <v>4390014</v>
      </c>
      <c r="Q54" s="59">
        <f>VLOOKUP(B54,[1]TABLE_1!$B$13:$V$144,19,FALSE)</f>
        <v>-1.6708852887932821</v>
      </c>
      <c r="R54" s="59">
        <f>VLOOKUP(B54,[1]TABLE_1!$B$13:$V$144,20,FALSE)</f>
        <v>-3.6484479859560133</v>
      </c>
      <c r="S54" s="59">
        <f>VLOOKUP(B54,[1]TABLE_1!$B$13:$V$144,21,FALSE)</f>
        <v>4.1201319546512023</v>
      </c>
    </row>
    <row r="55" spans="1:19" x14ac:dyDescent="0.2">
      <c r="A55">
        <v>10002718</v>
      </c>
      <c r="B55" s="26" t="s">
        <v>84</v>
      </c>
      <c r="C55" s="31">
        <v>551270</v>
      </c>
      <c r="D55" s="31">
        <v>718442</v>
      </c>
      <c r="E55" s="32">
        <v>1269712</v>
      </c>
      <c r="F55" s="33">
        <v>3547114</v>
      </c>
      <c r="G55" s="33">
        <v>4816826</v>
      </c>
      <c r="H55" s="34">
        <v>4102428</v>
      </c>
      <c r="I55" s="34">
        <v>492289</v>
      </c>
      <c r="J55" s="34">
        <v>100942</v>
      </c>
      <c r="K55" s="34">
        <v>14208</v>
      </c>
      <c r="L55" s="34">
        <v>913214</v>
      </c>
      <c r="M55" s="34">
        <v>0</v>
      </c>
      <c r="N55" s="33">
        <v>5623081</v>
      </c>
      <c r="O55" s="33">
        <v>383741</v>
      </c>
      <c r="P55" s="33">
        <v>10823648</v>
      </c>
      <c r="Q55" s="59">
        <f>VLOOKUP(B55,[1]TABLE_1!$B$13:$V$144,19,FALSE)</f>
        <v>1.47195474655005</v>
      </c>
      <c r="R55" s="59">
        <f>VLOOKUP(B55,[1]TABLE_1!$B$13:$V$144,20,FALSE)</f>
        <v>3.4157036221826158</v>
      </c>
      <c r="S55" s="59">
        <f>VLOOKUP(B55,[1]TABLE_1!$B$13:$V$144,21,FALSE)</f>
        <v>3.1209487816917396</v>
      </c>
    </row>
    <row r="56" spans="1:19" x14ac:dyDescent="0.2">
      <c r="A56">
        <v>10007146</v>
      </c>
      <c r="B56" s="26" t="s">
        <v>85</v>
      </c>
      <c r="C56" s="31">
        <v>3802903</v>
      </c>
      <c r="D56" s="31">
        <v>354350</v>
      </c>
      <c r="E56" s="32">
        <v>4157253</v>
      </c>
      <c r="F56" s="33">
        <v>7793935</v>
      </c>
      <c r="G56" s="33">
        <v>11951188</v>
      </c>
      <c r="H56" s="34">
        <v>2165189</v>
      </c>
      <c r="I56" s="34">
        <v>259821</v>
      </c>
      <c r="J56" s="34">
        <v>82872</v>
      </c>
      <c r="K56" s="34">
        <v>168937</v>
      </c>
      <c r="L56" s="34">
        <v>409056</v>
      </c>
      <c r="M56" s="34">
        <v>0</v>
      </c>
      <c r="N56" s="33">
        <v>3085875</v>
      </c>
      <c r="O56" s="33">
        <v>1651462</v>
      </c>
      <c r="P56" s="33">
        <v>16688525</v>
      </c>
      <c r="Q56" s="59">
        <f>VLOOKUP(B56,[1]TABLE_1!$B$13:$V$144,19,FALSE)</f>
        <v>-6.9721599633343274</v>
      </c>
      <c r="R56" s="59">
        <f>VLOOKUP(B56,[1]TABLE_1!$B$13:$V$144,20,FALSE)</f>
        <v>3.7355382902507506</v>
      </c>
      <c r="S56" s="59">
        <f>VLOOKUP(B56,[1]TABLE_1!$B$13:$V$144,21,FALSE)</f>
        <v>-4.8280943098366267</v>
      </c>
    </row>
    <row r="57" spans="1:19" x14ac:dyDescent="0.2">
      <c r="A57">
        <v>10007825</v>
      </c>
      <c r="B57" s="26" t="s">
        <v>86</v>
      </c>
      <c r="C57" s="31">
        <v>171541</v>
      </c>
      <c r="D57" s="31">
        <v>196525</v>
      </c>
      <c r="E57" s="32">
        <v>368066</v>
      </c>
      <c r="F57" s="33">
        <v>4561871</v>
      </c>
      <c r="G57" s="33">
        <v>4929937</v>
      </c>
      <c r="H57" s="34">
        <v>241584</v>
      </c>
      <c r="I57" s="34">
        <v>28990</v>
      </c>
      <c r="J57" s="34">
        <v>0</v>
      </c>
      <c r="K57" s="34">
        <v>0</v>
      </c>
      <c r="L57" s="34">
        <v>47506</v>
      </c>
      <c r="M57" s="34">
        <v>0</v>
      </c>
      <c r="N57" s="33">
        <v>318080</v>
      </c>
      <c r="O57" s="33">
        <v>389956</v>
      </c>
      <c r="P57" s="33">
        <v>5637973</v>
      </c>
      <c r="Q57" s="59">
        <f>VLOOKUP(B57,[1]TABLE_1!$B$13:$V$144,19,FALSE)</f>
        <v>470.4697699230145</v>
      </c>
      <c r="R57" s="59">
        <f>VLOOKUP(B57,[1]TABLE_1!$B$13:$V$144,20,FALSE)</f>
        <v>4.0721909211671479</v>
      </c>
      <c r="S57" s="59">
        <f>VLOOKUP(B57,[1]TABLE_1!$B$13:$V$144,21,FALSE)</f>
        <v>259.68296965072687</v>
      </c>
    </row>
    <row r="58" spans="1:19" x14ac:dyDescent="0.2">
      <c r="A58">
        <v>10040812</v>
      </c>
      <c r="B58" s="26" t="s">
        <v>87</v>
      </c>
      <c r="C58" s="31">
        <v>3013901</v>
      </c>
      <c r="D58" s="31">
        <v>242750</v>
      </c>
      <c r="E58" s="32">
        <v>3256651</v>
      </c>
      <c r="F58" s="33">
        <v>5095994</v>
      </c>
      <c r="G58" s="33">
        <v>8352645</v>
      </c>
      <c r="H58" s="34">
        <v>245358</v>
      </c>
      <c r="I58" s="34">
        <v>0</v>
      </c>
      <c r="J58" s="34">
        <v>0</v>
      </c>
      <c r="K58" s="34">
        <v>181881</v>
      </c>
      <c r="L58" s="34">
        <v>117869</v>
      </c>
      <c r="M58" s="34">
        <v>0</v>
      </c>
      <c r="N58" s="33">
        <v>545108</v>
      </c>
      <c r="O58" s="33">
        <v>0</v>
      </c>
      <c r="P58" s="33">
        <v>8897753</v>
      </c>
      <c r="Q58" s="59">
        <f>VLOOKUP(B58,[1]TABLE_1!$B$13:$V$144,19,FALSE)</f>
        <v>36.424350846142957</v>
      </c>
      <c r="R58" s="59">
        <f>VLOOKUP(B58,[1]TABLE_1!$B$13:$V$144,20,FALSE)</f>
        <v>2.5101549571235142</v>
      </c>
      <c r="S58" s="59">
        <f>VLOOKUP(B58,[1]TABLE_1!$B$13:$V$144,21,FALSE)</f>
        <v>33.714194430764913</v>
      </c>
    </row>
    <row r="59" spans="1:19" x14ac:dyDescent="0.2">
      <c r="A59">
        <v>10007147</v>
      </c>
      <c r="B59" s="26" t="s">
        <v>88</v>
      </c>
      <c r="C59" s="31">
        <v>4494951</v>
      </c>
      <c r="D59" s="31">
        <v>577996</v>
      </c>
      <c r="E59" s="32">
        <v>5072947</v>
      </c>
      <c r="F59" s="33">
        <v>5515507</v>
      </c>
      <c r="G59" s="33">
        <v>10588454</v>
      </c>
      <c r="H59" s="34">
        <v>2821685</v>
      </c>
      <c r="I59" s="34">
        <v>0</v>
      </c>
      <c r="J59" s="34">
        <v>64313</v>
      </c>
      <c r="K59" s="34">
        <v>138066</v>
      </c>
      <c r="L59" s="34">
        <v>902988</v>
      </c>
      <c r="M59" s="34">
        <v>0</v>
      </c>
      <c r="N59" s="33">
        <v>3927052</v>
      </c>
      <c r="O59" s="33">
        <v>2850000</v>
      </c>
      <c r="P59" s="33">
        <v>17365506</v>
      </c>
      <c r="Q59" s="59">
        <f>VLOOKUP(B59,[1]TABLE_1!$B$13:$V$144,19,FALSE)</f>
        <v>1.7489048864382732</v>
      </c>
      <c r="R59" s="59">
        <f>VLOOKUP(B59,[1]TABLE_1!$B$13:$V$144,20,FALSE)</f>
        <v>0.43356958481102398</v>
      </c>
      <c r="S59" s="59">
        <f>VLOOKUP(B59,[1]TABLE_1!$B$13:$V$144,21,FALSE)</f>
        <v>1.1589512956415131</v>
      </c>
    </row>
    <row r="60" spans="1:19" x14ac:dyDescent="0.2">
      <c r="A60">
        <v>10007765</v>
      </c>
      <c r="B60" s="26" t="s">
        <v>89</v>
      </c>
      <c r="C60" s="31">
        <v>0</v>
      </c>
      <c r="D60" s="31">
        <v>0</v>
      </c>
      <c r="E60" s="32">
        <v>0</v>
      </c>
      <c r="F60" s="33">
        <v>119378</v>
      </c>
      <c r="G60" s="33">
        <v>119378</v>
      </c>
      <c r="H60" s="34">
        <v>209297</v>
      </c>
      <c r="I60" s="34">
        <v>25116</v>
      </c>
      <c r="J60" s="34">
        <v>5483</v>
      </c>
      <c r="K60" s="34">
        <v>0</v>
      </c>
      <c r="L60" s="34">
        <v>58950</v>
      </c>
      <c r="M60" s="34">
        <v>0</v>
      </c>
      <c r="N60" s="33">
        <v>298846</v>
      </c>
      <c r="O60" s="33">
        <v>0</v>
      </c>
      <c r="P60" s="33">
        <v>418224</v>
      </c>
      <c r="Q60" s="59">
        <f>VLOOKUP(B60,[1]TABLE_1!$B$13:$V$144,19,FALSE)</f>
        <v>-28.515311560617491</v>
      </c>
      <c r="R60" s="59">
        <f>VLOOKUP(B60,[1]TABLE_1!$B$13:$V$144,20,FALSE)</f>
        <v>0.53455427458394589</v>
      </c>
      <c r="S60" s="59">
        <f>VLOOKUP(B60,[1]TABLE_1!$B$13:$V$144,21,FALSE)</f>
        <v>-9.915025147817472</v>
      </c>
    </row>
    <row r="61" spans="1:19" x14ac:dyDescent="0.2">
      <c r="A61">
        <v>10007148</v>
      </c>
      <c r="B61" s="26" t="s">
        <v>90</v>
      </c>
      <c r="C61" s="31">
        <v>3673504</v>
      </c>
      <c r="D61" s="31">
        <v>478311</v>
      </c>
      <c r="E61" s="32">
        <v>4151815</v>
      </c>
      <c r="F61" s="33">
        <v>5592383</v>
      </c>
      <c r="G61" s="33">
        <v>9744198</v>
      </c>
      <c r="H61" s="34">
        <v>3315465</v>
      </c>
      <c r="I61" s="34">
        <v>0</v>
      </c>
      <c r="J61" s="34">
        <v>75551</v>
      </c>
      <c r="K61" s="34">
        <v>147960</v>
      </c>
      <c r="L61" s="34">
        <v>1359353</v>
      </c>
      <c r="M61" s="34">
        <v>0</v>
      </c>
      <c r="N61" s="33">
        <v>4898329</v>
      </c>
      <c r="O61" s="33">
        <v>976481</v>
      </c>
      <c r="P61" s="33">
        <v>15619008</v>
      </c>
      <c r="Q61" s="59">
        <f>VLOOKUP(B61,[1]TABLE_1!$B$13:$V$144,19,FALSE)</f>
        <v>-11.365150875387792</v>
      </c>
      <c r="R61" s="59">
        <f>VLOOKUP(B61,[1]TABLE_1!$B$13:$V$144,20,FALSE)</f>
        <v>1.2684792741245403</v>
      </c>
      <c r="S61" s="59">
        <f>VLOOKUP(B61,[1]TABLE_1!$B$13:$V$144,21,FALSE)</f>
        <v>-7.1676807944003222</v>
      </c>
    </row>
    <row r="62" spans="1:19" x14ac:dyDescent="0.2">
      <c r="A62">
        <v>10007149</v>
      </c>
      <c r="B62" s="26" t="s">
        <v>91</v>
      </c>
      <c r="C62" s="31">
        <v>5552038</v>
      </c>
      <c r="D62" s="31">
        <v>181856</v>
      </c>
      <c r="E62" s="32">
        <v>5733894</v>
      </c>
      <c r="F62" s="33">
        <v>5022742</v>
      </c>
      <c r="G62" s="33">
        <v>10756636</v>
      </c>
      <c r="H62" s="34">
        <v>5221067</v>
      </c>
      <c r="I62" s="34">
        <v>0</v>
      </c>
      <c r="J62" s="34">
        <v>365291</v>
      </c>
      <c r="K62" s="34">
        <v>287960</v>
      </c>
      <c r="L62" s="34">
        <v>1870632</v>
      </c>
      <c r="M62" s="34">
        <v>0</v>
      </c>
      <c r="N62" s="33">
        <v>7744950</v>
      </c>
      <c r="O62" s="33">
        <v>1431355</v>
      </c>
      <c r="P62" s="33">
        <v>19932941</v>
      </c>
      <c r="Q62" s="59">
        <f>VLOOKUP(B62,[1]TABLE_1!$B$13:$V$144,19,FALSE)</f>
        <v>-4.8500601330463553</v>
      </c>
      <c r="R62" s="59">
        <f>VLOOKUP(B62,[1]TABLE_1!$B$13:$V$144,20,FALSE)</f>
        <v>1.6539046114026359</v>
      </c>
      <c r="S62" s="59">
        <f>VLOOKUP(B62,[1]TABLE_1!$B$13:$V$144,21,FALSE)</f>
        <v>-3.0435928639912042</v>
      </c>
    </row>
    <row r="63" spans="1:19" x14ac:dyDescent="0.2">
      <c r="A63">
        <v>10003270</v>
      </c>
      <c r="B63" s="26" t="s">
        <v>92</v>
      </c>
      <c r="C63" s="31">
        <v>19430097</v>
      </c>
      <c r="D63" s="31">
        <v>716739</v>
      </c>
      <c r="E63" s="32">
        <v>20146836</v>
      </c>
      <c r="F63" s="33">
        <v>9005271</v>
      </c>
      <c r="G63" s="33">
        <v>29152107</v>
      </c>
      <c r="H63" s="34">
        <v>49354629</v>
      </c>
      <c r="I63" s="34">
        <v>5922559</v>
      </c>
      <c r="J63" s="34">
        <v>16126399</v>
      </c>
      <c r="K63" s="34">
        <v>7657678</v>
      </c>
      <c r="L63" s="34">
        <v>15243394</v>
      </c>
      <c r="M63" s="34">
        <v>0</v>
      </c>
      <c r="N63" s="33">
        <v>94304659</v>
      </c>
      <c r="O63" s="33">
        <v>2850000</v>
      </c>
      <c r="P63" s="33">
        <v>126306766</v>
      </c>
      <c r="Q63" s="59">
        <f>VLOOKUP(B63,[1]TABLE_1!$B$13:$V$144,19,FALSE)</f>
        <v>-5.4291948787916988</v>
      </c>
      <c r="R63" s="59">
        <f>VLOOKUP(B63,[1]TABLE_1!$B$13:$V$144,20,FALSE)</f>
        <v>0.19211393365042906</v>
      </c>
      <c r="S63" s="59">
        <f>VLOOKUP(B63,[1]TABLE_1!$B$13:$V$144,21,FALSE)</f>
        <v>-1.1680496973353454</v>
      </c>
    </row>
    <row r="64" spans="1:19" x14ac:dyDescent="0.2">
      <c r="A64">
        <v>10003324</v>
      </c>
      <c r="B64" s="26" t="s">
        <v>93</v>
      </c>
      <c r="C64" s="31">
        <v>381648</v>
      </c>
      <c r="D64" s="31">
        <v>41981</v>
      </c>
      <c r="E64" s="32">
        <v>423629</v>
      </c>
      <c r="F64" s="33">
        <v>750569</v>
      </c>
      <c r="G64" s="33">
        <v>1174198</v>
      </c>
      <c r="H64" s="34">
        <v>4091854</v>
      </c>
      <c r="I64" s="34">
        <v>491023</v>
      </c>
      <c r="J64" s="34">
        <v>8922265</v>
      </c>
      <c r="K64" s="34">
        <v>745824</v>
      </c>
      <c r="L64" s="34">
        <v>647976</v>
      </c>
      <c r="M64" s="34">
        <v>0</v>
      </c>
      <c r="N64" s="33">
        <v>14898942</v>
      </c>
      <c r="O64" s="33">
        <v>1582032</v>
      </c>
      <c r="P64" s="33">
        <v>17655172</v>
      </c>
      <c r="Q64" s="59">
        <f>VLOOKUP(B64,[1]TABLE_1!$B$13:$V$144,19,FALSE)</f>
        <v>55.790543489942323</v>
      </c>
      <c r="R64" s="59">
        <f>VLOOKUP(B64,[1]TABLE_1!$B$13:$V$144,20,FALSE)</f>
        <v>0.55064498370862647</v>
      </c>
      <c r="S64" s="59">
        <f>VLOOKUP(B64,[1]TABLE_1!$B$13:$V$144,21,FALSE)</f>
        <v>6.1917838012883877</v>
      </c>
    </row>
    <row r="65" spans="1:19" x14ac:dyDescent="0.2">
      <c r="A65">
        <v>10007767</v>
      </c>
      <c r="B65" s="26" t="s">
        <v>94</v>
      </c>
      <c r="C65" s="31">
        <v>6243478</v>
      </c>
      <c r="D65" s="31">
        <v>222695</v>
      </c>
      <c r="E65" s="32">
        <v>6466173</v>
      </c>
      <c r="F65" s="33">
        <v>1968591</v>
      </c>
      <c r="G65" s="33">
        <v>8434764</v>
      </c>
      <c r="H65" s="34">
        <v>5328551</v>
      </c>
      <c r="I65" s="34">
        <v>0</v>
      </c>
      <c r="J65" s="34">
        <v>418143</v>
      </c>
      <c r="K65" s="34">
        <v>136876</v>
      </c>
      <c r="L65" s="34">
        <v>1042977</v>
      </c>
      <c r="M65" s="34">
        <v>0</v>
      </c>
      <c r="N65" s="33">
        <v>6926547</v>
      </c>
      <c r="O65" s="33">
        <v>717098</v>
      </c>
      <c r="P65" s="33">
        <v>16078409</v>
      </c>
      <c r="Q65" s="59">
        <f>VLOOKUP(B65,[1]TABLE_1!$B$13:$V$144,19,FALSE)</f>
        <v>-5.0785253820485243</v>
      </c>
      <c r="R65" s="59">
        <f>VLOOKUP(B65,[1]TABLE_1!$B$13:$V$144,20,FALSE)</f>
        <v>-1.2037189312301819</v>
      </c>
      <c r="S65" s="59">
        <f>VLOOKUP(B65,[1]TABLE_1!$B$13:$V$144,21,FALSE)</f>
        <v>-1.8115305677271907</v>
      </c>
    </row>
    <row r="66" spans="1:19" x14ac:dyDescent="0.2">
      <c r="A66">
        <v>10007150</v>
      </c>
      <c r="B66" s="26" t="s">
        <v>95</v>
      </c>
      <c r="C66" s="31">
        <v>4342982</v>
      </c>
      <c r="D66" s="31">
        <v>533361</v>
      </c>
      <c r="E66" s="32">
        <v>4876343</v>
      </c>
      <c r="F66" s="33">
        <v>5751179</v>
      </c>
      <c r="G66" s="33">
        <v>10627522</v>
      </c>
      <c r="H66" s="34">
        <v>11320340</v>
      </c>
      <c r="I66" s="34">
        <v>0</v>
      </c>
      <c r="J66" s="34">
        <v>350715</v>
      </c>
      <c r="K66" s="34">
        <v>85622</v>
      </c>
      <c r="L66" s="34">
        <v>2409977</v>
      </c>
      <c r="M66" s="34">
        <v>0</v>
      </c>
      <c r="N66" s="33">
        <v>14166654</v>
      </c>
      <c r="O66" s="33">
        <v>1033656</v>
      </c>
      <c r="P66" s="33">
        <v>25827832</v>
      </c>
      <c r="Q66" s="59">
        <f>VLOOKUP(B66,[1]TABLE_1!$B$13:$V$144,19,FALSE)</f>
        <v>1.2188524686967477</v>
      </c>
      <c r="R66" s="59">
        <f>VLOOKUP(B66,[1]TABLE_1!$B$13:$V$144,20,FALSE)</f>
        <v>1.446066031422768</v>
      </c>
      <c r="S66" s="59">
        <f>VLOOKUP(B66,[1]TABLE_1!$B$13:$V$144,21,FALSE)</f>
        <v>1.0490776277381444</v>
      </c>
    </row>
    <row r="67" spans="1:19" x14ac:dyDescent="0.2">
      <c r="A67">
        <v>10003645</v>
      </c>
      <c r="B67" s="26" t="s">
        <v>96</v>
      </c>
      <c r="C67" s="31">
        <v>26986174</v>
      </c>
      <c r="D67" s="31">
        <v>1320366</v>
      </c>
      <c r="E67" s="32">
        <v>28306540</v>
      </c>
      <c r="F67" s="33">
        <v>12719668</v>
      </c>
      <c r="G67" s="33">
        <v>41026208</v>
      </c>
      <c r="H67" s="34">
        <v>38481776</v>
      </c>
      <c r="I67" s="34">
        <v>4617812</v>
      </c>
      <c r="J67" s="34">
        <v>11702404</v>
      </c>
      <c r="K67" s="34">
        <v>3265975</v>
      </c>
      <c r="L67" s="34">
        <v>8646031</v>
      </c>
      <c r="M67" s="34">
        <v>0</v>
      </c>
      <c r="N67" s="33">
        <v>66713998</v>
      </c>
      <c r="O67" s="33">
        <v>2850000</v>
      </c>
      <c r="P67" s="33">
        <v>110590206</v>
      </c>
      <c r="Q67" s="59">
        <f>VLOOKUP(B67,[1]TABLE_1!$B$13:$V$144,19,FALSE)</f>
        <v>-0.71411613722611278</v>
      </c>
      <c r="R67" s="59">
        <f>VLOOKUP(B67,[1]TABLE_1!$B$13:$V$144,20,FALSE)</f>
        <v>2.0969637148077926</v>
      </c>
      <c r="S67" s="59">
        <f>VLOOKUP(B67,[1]TABLE_1!$B$13:$V$144,21,FALSE)</f>
        <v>0.98173992574335878</v>
      </c>
    </row>
    <row r="68" spans="1:19" x14ac:dyDescent="0.2">
      <c r="A68">
        <v>10003678</v>
      </c>
      <c r="B68" s="26" t="s">
        <v>97</v>
      </c>
      <c r="C68" s="31">
        <v>5687718</v>
      </c>
      <c r="D68" s="31">
        <v>531680</v>
      </c>
      <c r="E68" s="32">
        <v>6219398</v>
      </c>
      <c r="F68" s="33">
        <v>8754634</v>
      </c>
      <c r="G68" s="33">
        <v>14974032</v>
      </c>
      <c r="H68" s="34">
        <v>2060971</v>
      </c>
      <c r="I68" s="34">
        <v>164879</v>
      </c>
      <c r="J68" s="34">
        <v>88444</v>
      </c>
      <c r="K68" s="34">
        <v>67992</v>
      </c>
      <c r="L68" s="34">
        <v>721731</v>
      </c>
      <c r="M68" s="34">
        <v>0</v>
      </c>
      <c r="N68" s="33">
        <v>3104017</v>
      </c>
      <c r="O68" s="33">
        <v>630684</v>
      </c>
      <c r="P68" s="33">
        <v>18708733</v>
      </c>
      <c r="Q68" s="59">
        <f>VLOOKUP(B68,[1]TABLE_1!$B$13:$V$144,19,FALSE)</f>
        <v>-11.339759124601892</v>
      </c>
      <c r="R68" s="59">
        <f>VLOOKUP(B68,[1]TABLE_1!$B$13:$V$144,20,FALSE)</f>
        <v>1.4233831244047046</v>
      </c>
      <c r="S68" s="59">
        <f>VLOOKUP(B68,[1]TABLE_1!$B$13:$V$144,21,FALSE)</f>
        <v>-9.4000628576603305</v>
      </c>
    </row>
    <row r="69" spans="1:19" x14ac:dyDescent="0.2">
      <c r="A69">
        <v>10007768</v>
      </c>
      <c r="B69" s="26" t="s">
        <v>98</v>
      </c>
      <c r="C69" s="31">
        <v>3650107</v>
      </c>
      <c r="D69" s="31">
        <v>298425</v>
      </c>
      <c r="E69" s="32">
        <v>3948532</v>
      </c>
      <c r="F69" s="33">
        <v>2100589</v>
      </c>
      <c r="G69" s="33">
        <v>6049121</v>
      </c>
      <c r="H69" s="34">
        <v>15059364</v>
      </c>
      <c r="I69" s="34">
        <v>0</v>
      </c>
      <c r="J69" s="34">
        <v>364290</v>
      </c>
      <c r="K69" s="34">
        <v>365027</v>
      </c>
      <c r="L69" s="34">
        <v>3647882</v>
      </c>
      <c r="M69" s="34">
        <v>0</v>
      </c>
      <c r="N69" s="33">
        <v>19436563</v>
      </c>
      <c r="O69" s="33">
        <v>2850000</v>
      </c>
      <c r="P69" s="33">
        <v>28335684</v>
      </c>
      <c r="Q69" s="59">
        <f>VLOOKUP(B69,[1]TABLE_1!$B$13:$V$144,19,FALSE)</f>
        <v>14.868301920041564</v>
      </c>
      <c r="R69" s="59">
        <f>VLOOKUP(B69,[1]TABLE_1!$B$13:$V$144,20,FALSE)</f>
        <v>2.6539903892747749</v>
      </c>
      <c r="S69" s="59">
        <f>VLOOKUP(B69,[1]TABLE_1!$B$13:$V$144,21,FALSE)</f>
        <v>4.7522511024044158</v>
      </c>
    </row>
    <row r="70" spans="1:19" x14ac:dyDescent="0.2">
      <c r="A70">
        <v>10007795</v>
      </c>
      <c r="B70" s="26" t="s">
        <v>99</v>
      </c>
      <c r="C70" s="31">
        <v>19415100</v>
      </c>
      <c r="D70" s="31">
        <v>560808</v>
      </c>
      <c r="E70" s="32">
        <v>19975908</v>
      </c>
      <c r="F70" s="33">
        <v>7567508</v>
      </c>
      <c r="G70" s="33">
        <v>27543416</v>
      </c>
      <c r="H70" s="34">
        <v>30409871</v>
      </c>
      <c r="I70" s="34">
        <v>0</v>
      </c>
      <c r="J70" s="34">
        <v>4631287</v>
      </c>
      <c r="K70" s="34">
        <v>1978747</v>
      </c>
      <c r="L70" s="34">
        <v>7254571</v>
      </c>
      <c r="M70" s="34">
        <v>0</v>
      </c>
      <c r="N70" s="33">
        <v>44274476</v>
      </c>
      <c r="O70" s="33">
        <v>2850000</v>
      </c>
      <c r="P70" s="33">
        <v>74667892</v>
      </c>
      <c r="Q70" s="59">
        <f>VLOOKUP(B70,[1]TABLE_1!$B$13:$V$144,19,FALSE)</f>
        <v>-4.7710593306788933</v>
      </c>
      <c r="R70" s="59">
        <f>VLOOKUP(B70,[1]TABLE_1!$B$13:$V$144,20,FALSE)</f>
        <v>0.96808271622157471</v>
      </c>
      <c r="S70" s="59">
        <f>VLOOKUP(B70,[1]TABLE_1!$B$13:$V$144,21,FALSE)</f>
        <v>-1.2634287412249807</v>
      </c>
    </row>
    <row r="71" spans="1:19" x14ac:dyDescent="0.2">
      <c r="A71">
        <v>10003861</v>
      </c>
      <c r="B71" s="26" t="s">
        <v>100</v>
      </c>
      <c r="C71" s="31">
        <v>1811677</v>
      </c>
      <c r="D71" s="31">
        <v>683637</v>
      </c>
      <c r="E71" s="32">
        <v>2495314</v>
      </c>
      <c r="F71" s="33">
        <v>6554170</v>
      </c>
      <c r="G71" s="33">
        <v>9049484</v>
      </c>
      <c r="H71" s="34">
        <v>1617592</v>
      </c>
      <c r="I71" s="34">
        <v>0</v>
      </c>
      <c r="J71" s="34">
        <v>145204</v>
      </c>
      <c r="K71" s="34">
        <v>74315</v>
      </c>
      <c r="L71" s="34">
        <v>503406</v>
      </c>
      <c r="M71" s="34">
        <v>0</v>
      </c>
      <c r="N71" s="33">
        <v>2340517</v>
      </c>
      <c r="O71" s="33">
        <v>1849307</v>
      </c>
      <c r="P71" s="33">
        <v>13239308</v>
      </c>
      <c r="Q71" s="59">
        <f>VLOOKUP(B71,[1]TABLE_1!$B$13:$V$144,19,FALSE)</f>
        <v>-6.3486603265751507</v>
      </c>
      <c r="R71" s="59">
        <f>VLOOKUP(B71,[1]TABLE_1!$B$13:$V$144,20,FALSE)</f>
        <v>7.8916859238443733</v>
      </c>
      <c r="S71" s="59">
        <f>VLOOKUP(B71,[1]TABLE_1!$B$13:$V$144,21,FALSE)</f>
        <v>-3.8833239377517614</v>
      </c>
    </row>
    <row r="72" spans="1:19" x14ac:dyDescent="0.2">
      <c r="A72">
        <v>10003854</v>
      </c>
      <c r="B72" s="26" t="s">
        <v>101</v>
      </c>
      <c r="C72" s="31">
        <v>299929</v>
      </c>
      <c r="D72" s="31">
        <v>16237</v>
      </c>
      <c r="E72" s="32">
        <v>316166</v>
      </c>
      <c r="F72" s="33">
        <v>517839</v>
      </c>
      <c r="G72" s="33">
        <v>834005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3">
        <v>0</v>
      </c>
      <c r="O72" s="33">
        <v>0</v>
      </c>
      <c r="P72" s="33">
        <v>834005</v>
      </c>
      <c r="Q72" s="59">
        <f>VLOOKUP(B72,[1]TABLE_1!$B$13:$V$144,19,FALSE)</f>
        <v>5.164239329172184</v>
      </c>
      <c r="R72" s="59">
        <v>0</v>
      </c>
      <c r="S72" s="59">
        <f>VLOOKUP(B72,[1]TABLE_1!$B$13:$V$144,21,FALSE)</f>
        <v>5.164239329172184</v>
      </c>
    </row>
    <row r="73" spans="1:19" x14ac:dyDescent="0.2">
      <c r="A73">
        <v>10003863</v>
      </c>
      <c r="B73" s="26" t="s">
        <v>102</v>
      </c>
      <c r="C73" s="31">
        <v>90623</v>
      </c>
      <c r="D73" s="31">
        <v>12039</v>
      </c>
      <c r="E73" s="32">
        <v>102662</v>
      </c>
      <c r="F73" s="33">
        <v>1060786</v>
      </c>
      <c r="G73" s="33">
        <v>1163448</v>
      </c>
      <c r="H73" s="34">
        <v>92782</v>
      </c>
      <c r="I73" s="34">
        <v>0</v>
      </c>
      <c r="J73" s="34">
        <v>111</v>
      </c>
      <c r="K73" s="34">
        <v>0</v>
      </c>
      <c r="L73" s="34">
        <v>16402</v>
      </c>
      <c r="M73" s="34">
        <v>0</v>
      </c>
      <c r="N73" s="33">
        <v>109295</v>
      </c>
      <c r="O73" s="33">
        <v>0</v>
      </c>
      <c r="P73" s="33">
        <v>1272743</v>
      </c>
      <c r="Q73" s="59">
        <f>VLOOKUP(B73,[1]TABLE_1!$B$13:$V$144,19,FALSE)</f>
        <v>7.4387705537199391</v>
      </c>
      <c r="R73" s="59">
        <f>VLOOKUP(B73,[1]TABLE_1!$B$13:$V$144,20,FALSE)</f>
        <v>19.376331167058051</v>
      </c>
      <c r="S73" s="59">
        <f>VLOOKUP(B73,[1]TABLE_1!$B$13:$V$144,21,FALSE)</f>
        <v>8.3693715095334067</v>
      </c>
    </row>
    <row r="74" spans="1:19" x14ac:dyDescent="0.2">
      <c r="A74">
        <v>10007796</v>
      </c>
      <c r="B74" s="26" t="s">
        <v>103</v>
      </c>
      <c r="C74" s="31">
        <v>10205794</v>
      </c>
      <c r="D74" s="31">
        <v>624422</v>
      </c>
      <c r="E74" s="32">
        <v>10830216</v>
      </c>
      <c r="F74" s="33">
        <v>3552263</v>
      </c>
      <c r="G74" s="33">
        <v>14382479</v>
      </c>
      <c r="H74" s="34">
        <v>13551325</v>
      </c>
      <c r="I74" s="34">
        <v>0</v>
      </c>
      <c r="J74" s="34">
        <v>1969323</v>
      </c>
      <c r="K74" s="34">
        <v>539692</v>
      </c>
      <c r="L74" s="34">
        <v>2998825</v>
      </c>
      <c r="M74" s="34">
        <v>0</v>
      </c>
      <c r="N74" s="33">
        <v>19059165</v>
      </c>
      <c r="O74" s="33">
        <v>2850000</v>
      </c>
      <c r="P74" s="33">
        <v>36291644</v>
      </c>
      <c r="Q74" s="59">
        <f>VLOOKUP(B74,[1]TABLE_1!$B$13:$V$144,19,FALSE)</f>
        <v>-3.3870633930244183</v>
      </c>
      <c r="R74" s="59">
        <f>VLOOKUP(B74,[1]TABLE_1!$B$13:$V$144,20,FALSE)</f>
        <v>0.40626280156914574</v>
      </c>
      <c r="S74" s="59">
        <f>VLOOKUP(B74,[1]TABLE_1!$B$13:$V$144,21,FALSE)</f>
        <v>-1.1631796061461679</v>
      </c>
    </row>
    <row r="75" spans="1:19" x14ac:dyDescent="0.2">
      <c r="A75">
        <v>10007151</v>
      </c>
      <c r="B75" s="26" t="s">
        <v>104</v>
      </c>
      <c r="C75" s="31">
        <v>2519743</v>
      </c>
      <c r="D75" s="31">
        <v>83917</v>
      </c>
      <c r="E75" s="32">
        <v>2603660</v>
      </c>
      <c r="F75" s="33">
        <v>3424135</v>
      </c>
      <c r="G75" s="33">
        <v>6027795</v>
      </c>
      <c r="H75" s="34">
        <v>2521504</v>
      </c>
      <c r="I75" s="34">
        <v>0</v>
      </c>
      <c r="J75" s="34">
        <v>213411</v>
      </c>
      <c r="K75" s="34">
        <v>113220</v>
      </c>
      <c r="L75" s="34">
        <v>627068</v>
      </c>
      <c r="M75" s="34">
        <v>0</v>
      </c>
      <c r="N75" s="33">
        <v>3475203</v>
      </c>
      <c r="O75" s="33">
        <v>705287</v>
      </c>
      <c r="P75" s="33">
        <v>10208285</v>
      </c>
      <c r="Q75" s="59">
        <f>VLOOKUP(B75,[1]TABLE_1!$B$13:$V$144,19,FALSE)</f>
        <v>2.7266082382111327</v>
      </c>
      <c r="R75" s="59">
        <f>VLOOKUP(B75,[1]TABLE_1!$B$13:$V$144,20,FALSE)</f>
        <v>10.935706378159168</v>
      </c>
      <c r="S75" s="59">
        <f>VLOOKUP(B75,[1]TABLE_1!$B$13:$V$144,21,FALSE)</f>
        <v>5.2380118818315689</v>
      </c>
    </row>
    <row r="76" spans="1:19" x14ac:dyDescent="0.2">
      <c r="A76">
        <v>10006842</v>
      </c>
      <c r="B76" s="26" t="s">
        <v>105</v>
      </c>
      <c r="C76" s="31">
        <v>24255044</v>
      </c>
      <c r="D76" s="31">
        <v>282707</v>
      </c>
      <c r="E76" s="32">
        <v>24537751</v>
      </c>
      <c r="F76" s="33">
        <v>4322331</v>
      </c>
      <c r="G76" s="33">
        <v>28860082</v>
      </c>
      <c r="H76" s="34">
        <v>19226937</v>
      </c>
      <c r="I76" s="34">
        <v>0</v>
      </c>
      <c r="J76" s="34">
        <v>2551364</v>
      </c>
      <c r="K76" s="34">
        <v>1297716</v>
      </c>
      <c r="L76" s="34">
        <v>5744760</v>
      </c>
      <c r="M76" s="34">
        <v>0</v>
      </c>
      <c r="N76" s="33">
        <v>28820777</v>
      </c>
      <c r="O76" s="33">
        <v>2850000</v>
      </c>
      <c r="P76" s="33">
        <v>60530859</v>
      </c>
      <c r="Q76" s="59">
        <f>VLOOKUP(B76,[1]TABLE_1!$B$13:$V$144,19,FALSE)</f>
        <v>-10.002287981070472</v>
      </c>
      <c r="R76" s="59">
        <f>VLOOKUP(B76,[1]TABLE_1!$B$13:$V$144,20,FALSE)</f>
        <v>2.0678090209078253</v>
      </c>
      <c r="S76" s="59">
        <f>VLOOKUP(B76,[1]TABLE_1!$B$13:$V$144,21,FALSE)</f>
        <v>-4.1542684274183941</v>
      </c>
    </row>
    <row r="77" spans="1:19" x14ac:dyDescent="0.2">
      <c r="A77">
        <v>10003956</v>
      </c>
      <c r="B77" s="26" t="s">
        <v>106</v>
      </c>
      <c r="C77" s="31">
        <v>356273</v>
      </c>
      <c r="D77" s="31">
        <v>103582</v>
      </c>
      <c r="E77" s="32">
        <v>459855</v>
      </c>
      <c r="F77" s="33">
        <v>1609600</v>
      </c>
      <c r="G77" s="33">
        <v>2069455</v>
      </c>
      <c r="H77" s="34">
        <v>808764</v>
      </c>
      <c r="I77" s="34">
        <v>0</v>
      </c>
      <c r="J77" s="34">
        <v>10682</v>
      </c>
      <c r="K77" s="34">
        <v>9968</v>
      </c>
      <c r="L77" s="34">
        <v>97200</v>
      </c>
      <c r="M77" s="34">
        <v>0</v>
      </c>
      <c r="N77" s="33">
        <v>926614</v>
      </c>
      <c r="O77" s="33">
        <v>320753</v>
      </c>
      <c r="P77" s="33">
        <v>3316822</v>
      </c>
      <c r="Q77" s="59">
        <f>VLOOKUP(B77,[1]TABLE_1!$B$13:$V$144,19,FALSE)</f>
        <v>-6.3001448881644482</v>
      </c>
      <c r="R77" s="59">
        <f>VLOOKUP(B77,[1]TABLE_1!$B$13:$V$144,20,FALSE)</f>
        <v>7.3547438097572929E-2</v>
      </c>
      <c r="S77" s="59">
        <f>VLOOKUP(B77,[1]TABLE_1!$B$13:$V$144,21,FALSE)</f>
        <v>-5.0282740016910852</v>
      </c>
    </row>
    <row r="78" spans="1:19" x14ac:dyDescent="0.2">
      <c r="A78">
        <v>10003945</v>
      </c>
      <c r="B78" s="26" t="s">
        <v>107</v>
      </c>
      <c r="C78" s="31">
        <v>219506</v>
      </c>
      <c r="D78" s="31">
        <v>0</v>
      </c>
      <c r="E78" s="32">
        <v>219506</v>
      </c>
      <c r="F78" s="33">
        <v>643493</v>
      </c>
      <c r="G78" s="33">
        <v>862999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3">
        <v>0</v>
      </c>
      <c r="O78" s="33">
        <v>0</v>
      </c>
      <c r="P78" s="33">
        <v>862999</v>
      </c>
      <c r="Q78" s="59">
        <f>VLOOKUP(B78,[1]TABLE_1!$B$13:$V$144,19,FALSE)</f>
        <v>-27.014236046213657</v>
      </c>
      <c r="R78" s="59">
        <v>0</v>
      </c>
      <c r="S78" s="59">
        <f>VLOOKUP(B78,[1]TABLE_1!$B$13:$V$144,21,FALSE)</f>
        <v>-27.014236046213657</v>
      </c>
    </row>
    <row r="79" spans="1:19" x14ac:dyDescent="0.2">
      <c r="A79">
        <v>10003957</v>
      </c>
      <c r="B79" s="26" t="s">
        <v>108</v>
      </c>
      <c r="C79" s="31">
        <v>5627434</v>
      </c>
      <c r="D79" s="31">
        <v>497930</v>
      </c>
      <c r="E79" s="32">
        <v>6125364</v>
      </c>
      <c r="F79" s="33">
        <v>6216059</v>
      </c>
      <c r="G79" s="33">
        <v>12341423</v>
      </c>
      <c r="H79" s="34">
        <v>4334342</v>
      </c>
      <c r="I79" s="34">
        <v>0</v>
      </c>
      <c r="J79" s="34">
        <v>95913</v>
      </c>
      <c r="K79" s="34">
        <v>120510</v>
      </c>
      <c r="L79" s="34">
        <v>861571</v>
      </c>
      <c r="M79" s="34">
        <v>0</v>
      </c>
      <c r="N79" s="33">
        <v>5412336</v>
      </c>
      <c r="O79" s="33">
        <v>1505428</v>
      </c>
      <c r="P79" s="33">
        <v>19259187</v>
      </c>
      <c r="Q79" s="59">
        <f>VLOOKUP(B79,[1]TABLE_1!$B$13:$V$144,19,FALSE)</f>
        <v>-2.7502969162317989</v>
      </c>
      <c r="R79" s="59">
        <f>VLOOKUP(B79,[1]TABLE_1!$B$13:$V$144,20,FALSE)</f>
        <v>2.850953288574789</v>
      </c>
      <c r="S79" s="59">
        <f>VLOOKUP(B79,[1]TABLE_1!$B$13:$V$144,21,FALSE)</f>
        <v>-1.8802694137139371</v>
      </c>
    </row>
    <row r="80" spans="1:19" x14ac:dyDescent="0.2">
      <c r="A80">
        <v>10003958</v>
      </c>
      <c r="B80" s="26" t="s">
        <v>109</v>
      </c>
      <c r="C80" s="31">
        <v>1204498</v>
      </c>
      <c r="D80" s="31">
        <v>134399</v>
      </c>
      <c r="E80" s="32">
        <v>1338897</v>
      </c>
      <c r="F80" s="33">
        <v>202519</v>
      </c>
      <c r="G80" s="33">
        <v>1541416</v>
      </c>
      <c r="H80" s="34">
        <v>973126</v>
      </c>
      <c r="I80" s="34">
        <v>0</v>
      </c>
      <c r="J80" s="34">
        <v>3810244</v>
      </c>
      <c r="K80" s="34">
        <v>63975</v>
      </c>
      <c r="L80" s="34">
        <v>143715</v>
      </c>
      <c r="M80" s="34">
        <v>0</v>
      </c>
      <c r="N80" s="33">
        <v>4991060</v>
      </c>
      <c r="O80" s="33">
        <v>2229475</v>
      </c>
      <c r="P80" s="33">
        <v>8761951</v>
      </c>
      <c r="Q80" s="59">
        <f>VLOOKUP(B80,[1]TABLE_1!$B$13:$V$144,19,FALSE)</f>
        <v>47.960406075778288</v>
      </c>
      <c r="R80" s="59">
        <f>VLOOKUP(B80,[1]TABLE_1!$B$13:$V$144,20,FALSE)</f>
        <v>2.3521433298314052</v>
      </c>
      <c r="S80" s="59">
        <f>VLOOKUP(B80,[1]TABLE_1!$B$13:$V$144,21,FALSE)</f>
        <v>5.3947954503162761</v>
      </c>
    </row>
    <row r="81" spans="1:19" x14ac:dyDescent="0.2">
      <c r="A81">
        <v>10007784</v>
      </c>
      <c r="B81" s="26" t="s">
        <v>110</v>
      </c>
      <c r="C81" s="31">
        <v>20753639</v>
      </c>
      <c r="D81" s="31">
        <v>2091642</v>
      </c>
      <c r="E81" s="32">
        <v>22845281</v>
      </c>
      <c r="F81" s="33">
        <v>17129287</v>
      </c>
      <c r="G81" s="33">
        <v>39974568</v>
      </c>
      <c r="H81" s="34">
        <v>77353792</v>
      </c>
      <c r="I81" s="34">
        <v>9282452</v>
      </c>
      <c r="J81" s="34">
        <v>23086902</v>
      </c>
      <c r="K81" s="34">
        <v>3886305</v>
      </c>
      <c r="L81" s="34">
        <v>20138624</v>
      </c>
      <c r="M81" s="34">
        <v>0</v>
      </c>
      <c r="N81" s="33">
        <v>133748075</v>
      </c>
      <c r="O81" s="33">
        <v>2850000</v>
      </c>
      <c r="P81" s="33">
        <v>176572643</v>
      </c>
      <c r="Q81" s="59">
        <f>VLOOKUP(B81,[1]TABLE_1!$B$13:$V$144,19,FALSE)</f>
        <v>0.54030781838806152</v>
      </c>
      <c r="R81" s="59">
        <f>VLOOKUP(B81,[1]TABLE_1!$B$13:$V$144,20,FALSE)</f>
        <v>1.6242323859837964</v>
      </c>
      <c r="S81" s="59">
        <f>VLOOKUP(B81,[1]TABLE_1!$B$13:$V$144,21,FALSE)</f>
        <v>1.350293796942293</v>
      </c>
    </row>
    <row r="82" spans="1:19" x14ac:dyDescent="0.2">
      <c r="A82">
        <v>10007797</v>
      </c>
      <c r="B82" s="26" t="s">
        <v>111</v>
      </c>
      <c r="C82" s="31">
        <v>0</v>
      </c>
      <c r="D82" s="31">
        <v>0</v>
      </c>
      <c r="E82" s="32">
        <v>0</v>
      </c>
      <c r="F82" s="33">
        <v>9024299</v>
      </c>
      <c r="G82" s="33">
        <v>9024299</v>
      </c>
      <c r="H82" s="34">
        <v>7641</v>
      </c>
      <c r="I82" s="34">
        <v>917</v>
      </c>
      <c r="J82" s="34">
        <v>0</v>
      </c>
      <c r="K82" s="34">
        <v>0</v>
      </c>
      <c r="L82" s="34">
        <v>0</v>
      </c>
      <c r="M82" s="34">
        <v>0</v>
      </c>
      <c r="N82" s="33">
        <v>8558</v>
      </c>
      <c r="O82" s="33">
        <v>0</v>
      </c>
      <c r="P82" s="33">
        <v>9032857</v>
      </c>
      <c r="Q82" s="59">
        <f>VLOOKUP(B82,[1]TABLE_1!$B$13:$V$144,19,FALSE)</f>
        <v>-1.9534668144559084</v>
      </c>
      <c r="R82" s="59">
        <f>VLOOKUP(B82,[1]TABLE_1!$B$13:$V$144,20,FALSE)</f>
        <v>1.9173514350363223</v>
      </c>
      <c r="S82" s="59">
        <f>VLOOKUP(B82,[1]TABLE_1!$B$13:$V$144,21,FALSE)</f>
        <v>-1.949938643114596</v>
      </c>
    </row>
    <row r="83" spans="1:19" x14ac:dyDescent="0.2">
      <c r="A83">
        <v>10007769</v>
      </c>
      <c r="B83" s="26" t="s">
        <v>112</v>
      </c>
      <c r="C83" s="31">
        <v>0</v>
      </c>
      <c r="D83" s="31">
        <v>0</v>
      </c>
      <c r="E83" s="32">
        <v>0</v>
      </c>
      <c r="F83" s="33">
        <v>78134</v>
      </c>
      <c r="G83" s="33">
        <v>78134</v>
      </c>
      <c r="H83" s="34">
        <v>2779113</v>
      </c>
      <c r="I83" s="34">
        <v>333494</v>
      </c>
      <c r="J83" s="34">
        <v>0</v>
      </c>
      <c r="K83" s="34">
        <v>3050</v>
      </c>
      <c r="L83" s="34">
        <v>69334</v>
      </c>
      <c r="M83" s="34">
        <v>0</v>
      </c>
      <c r="N83" s="33">
        <v>3184991</v>
      </c>
      <c r="O83" s="33">
        <v>2850000</v>
      </c>
      <c r="P83" s="33">
        <v>6113125</v>
      </c>
      <c r="Q83" s="59">
        <f>VLOOKUP(B83,[1]TABLE_1!$B$13:$V$144,19,FALSE)</f>
        <v>-7.242832551789637</v>
      </c>
      <c r="R83" s="59">
        <f>VLOOKUP(B83,[1]TABLE_1!$B$13:$V$144,20,FALSE)</f>
        <v>1.6580360824808078</v>
      </c>
      <c r="S83" s="59">
        <f>VLOOKUP(B83,[1]TABLE_1!$B$13:$V$144,21,FALSE)</f>
        <v>0.75562702819501126</v>
      </c>
    </row>
    <row r="84" spans="1:19" x14ac:dyDescent="0.2">
      <c r="A84">
        <v>10004048</v>
      </c>
      <c r="B84" s="26" t="s">
        <v>113</v>
      </c>
      <c r="C84" s="31">
        <v>1738065</v>
      </c>
      <c r="D84" s="31">
        <v>513652</v>
      </c>
      <c r="E84" s="32">
        <v>2251717</v>
      </c>
      <c r="F84" s="33">
        <v>7152913</v>
      </c>
      <c r="G84" s="33">
        <v>9404630</v>
      </c>
      <c r="H84" s="34">
        <v>887473</v>
      </c>
      <c r="I84" s="34">
        <v>106496</v>
      </c>
      <c r="J84" s="34">
        <v>28663</v>
      </c>
      <c r="K84" s="34">
        <v>38459</v>
      </c>
      <c r="L84" s="34">
        <v>243538</v>
      </c>
      <c r="M84" s="34">
        <v>0</v>
      </c>
      <c r="N84" s="33">
        <v>1304629</v>
      </c>
      <c r="O84" s="33">
        <v>750756</v>
      </c>
      <c r="P84" s="33">
        <v>11460015</v>
      </c>
      <c r="Q84" s="59">
        <f>VLOOKUP(B84,[1]TABLE_1!$B$13:$V$144,19,FALSE)</f>
        <v>-9.0458148597035724</v>
      </c>
      <c r="R84" s="59">
        <f>VLOOKUP(B84,[1]TABLE_1!$B$13:$V$144,20,FALSE)</f>
        <v>-1.9171072880901026</v>
      </c>
      <c r="S84" s="59">
        <f>VLOOKUP(B84,[1]TABLE_1!$B$13:$V$144,21,FALSE)</f>
        <v>-8.7812425825158549</v>
      </c>
    </row>
    <row r="85" spans="1:19" x14ac:dyDescent="0.2">
      <c r="A85">
        <v>10004063</v>
      </c>
      <c r="B85" s="26" t="s">
        <v>114</v>
      </c>
      <c r="C85" s="31">
        <v>21073</v>
      </c>
      <c r="D85" s="31">
        <v>273556</v>
      </c>
      <c r="E85" s="32">
        <v>294629</v>
      </c>
      <c r="F85" s="33">
        <v>1646311</v>
      </c>
      <c r="G85" s="33">
        <v>1940940</v>
      </c>
      <c r="H85" s="34">
        <v>14361871</v>
      </c>
      <c r="I85" s="34">
        <v>1723426</v>
      </c>
      <c r="J85" s="34">
        <v>354418</v>
      </c>
      <c r="K85" s="34">
        <v>287439</v>
      </c>
      <c r="L85" s="34">
        <v>1304447</v>
      </c>
      <c r="M85" s="34">
        <v>589018</v>
      </c>
      <c r="N85" s="33">
        <v>18620619</v>
      </c>
      <c r="O85" s="33">
        <v>2850000</v>
      </c>
      <c r="P85" s="33">
        <v>23411559</v>
      </c>
      <c r="Q85" s="59">
        <f>VLOOKUP(B85,[1]TABLE_1!$B$13:$V$144,19,FALSE)</f>
        <v>4.3117949599883918</v>
      </c>
      <c r="R85" s="59">
        <f>VLOOKUP(B85,[1]TABLE_1!$B$13:$V$144,20,FALSE)</f>
        <v>0.15111989648311294</v>
      </c>
      <c r="S85" s="59">
        <f>VLOOKUP(B85,[1]TABLE_1!$B$13:$V$144,21,FALSE)</f>
        <v>1.8581101805992408</v>
      </c>
    </row>
    <row r="86" spans="1:19" x14ac:dyDescent="0.2">
      <c r="A86">
        <v>10007771</v>
      </c>
      <c r="B86" s="26" t="s">
        <v>115</v>
      </c>
      <c r="C86" s="31">
        <v>1712124</v>
      </c>
      <c r="D86" s="31">
        <v>285326</v>
      </c>
      <c r="E86" s="32">
        <v>1997450</v>
      </c>
      <c r="F86" s="33">
        <v>1180724</v>
      </c>
      <c r="G86" s="33">
        <v>3178174</v>
      </c>
      <c r="H86" s="34">
        <v>9924113</v>
      </c>
      <c r="I86" s="34">
        <v>1190894</v>
      </c>
      <c r="J86" s="34">
        <v>5508062</v>
      </c>
      <c r="K86" s="34">
        <v>482710</v>
      </c>
      <c r="L86" s="34">
        <v>789200</v>
      </c>
      <c r="M86" s="34">
        <v>0</v>
      </c>
      <c r="N86" s="33">
        <v>17894979</v>
      </c>
      <c r="O86" s="33">
        <v>869276</v>
      </c>
      <c r="P86" s="33">
        <v>21942429</v>
      </c>
      <c r="Q86" s="59">
        <f>VLOOKUP(B86,[1]TABLE_1!$B$13:$V$144,19,FALSE)</f>
        <v>-4.4263973190335628</v>
      </c>
      <c r="R86" s="59">
        <f>VLOOKUP(B86,[1]TABLE_1!$B$13:$V$144,20,FALSE)</f>
        <v>-2.052467098457337</v>
      </c>
      <c r="S86" s="59">
        <f>VLOOKUP(B86,[1]TABLE_1!$B$13:$V$144,21,FALSE)</f>
        <v>-1.798288713562594</v>
      </c>
    </row>
    <row r="87" spans="1:19" x14ac:dyDescent="0.2">
      <c r="A87">
        <v>10004078</v>
      </c>
      <c r="B87" s="26" t="s">
        <v>116</v>
      </c>
      <c r="C87" s="31">
        <v>2712719</v>
      </c>
      <c r="D87" s="31">
        <v>442008</v>
      </c>
      <c r="E87" s="32">
        <v>3154727</v>
      </c>
      <c r="F87" s="33">
        <v>6770223</v>
      </c>
      <c r="G87" s="33">
        <v>9924950</v>
      </c>
      <c r="H87" s="34">
        <v>1164777</v>
      </c>
      <c r="I87" s="34">
        <v>139774</v>
      </c>
      <c r="J87" s="34">
        <v>81875</v>
      </c>
      <c r="K87" s="34">
        <v>74835</v>
      </c>
      <c r="L87" s="34">
        <v>304932</v>
      </c>
      <c r="M87" s="34">
        <v>0</v>
      </c>
      <c r="N87" s="33">
        <v>1766193</v>
      </c>
      <c r="O87" s="33">
        <v>486891</v>
      </c>
      <c r="P87" s="33">
        <v>12178034</v>
      </c>
      <c r="Q87" s="59">
        <f>VLOOKUP(B87,[1]TABLE_1!$B$13:$V$144,19,FALSE)</f>
        <v>-13.074798527387706</v>
      </c>
      <c r="R87" s="59">
        <f>VLOOKUP(B87,[1]TABLE_1!$B$13:$V$144,20,FALSE)</f>
        <v>-2.9530159302305137</v>
      </c>
      <c r="S87" s="59">
        <f>VLOOKUP(B87,[1]TABLE_1!$B$13:$V$144,21,FALSE)</f>
        <v>-11.631056263532319</v>
      </c>
    </row>
    <row r="88" spans="1:19" x14ac:dyDescent="0.2">
      <c r="A88">
        <v>10004113</v>
      </c>
      <c r="B88" s="26" t="s">
        <v>117</v>
      </c>
      <c r="C88" s="31">
        <v>6289965</v>
      </c>
      <c r="D88" s="31">
        <v>316556</v>
      </c>
      <c r="E88" s="32">
        <v>6606521</v>
      </c>
      <c r="F88" s="33">
        <v>3140385</v>
      </c>
      <c r="G88" s="33">
        <v>9746906</v>
      </c>
      <c r="H88" s="34">
        <v>14175206</v>
      </c>
      <c r="I88" s="34">
        <v>0</v>
      </c>
      <c r="J88" s="34">
        <v>145315</v>
      </c>
      <c r="K88" s="34">
        <v>815378</v>
      </c>
      <c r="L88" s="34">
        <v>2916888</v>
      </c>
      <c r="M88" s="34">
        <v>0</v>
      </c>
      <c r="N88" s="33">
        <v>18052787</v>
      </c>
      <c r="O88" s="33">
        <v>2850000</v>
      </c>
      <c r="P88" s="33">
        <v>30649693</v>
      </c>
      <c r="Q88" s="59">
        <f>VLOOKUP(B88,[1]TABLE_1!$B$13:$V$144,19,FALSE)</f>
        <v>-3.2430133674237811</v>
      </c>
      <c r="R88" s="59">
        <f>VLOOKUP(B88,[1]TABLE_1!$B$13:$V$144,20,FALSE)</f>
        <v>0.68661013470402144</v>
      </c>
      <c r="S88" s="59">
        <f>VLOOKUP(B88,[1]TABLE_1!$B$13:$V$144,21,FALSE)</f>
        <v>0.63288705839901493</v>
      </c>
    </row>
    <row r="89" spans="1:19" x14ac:dyDescent="0.2">
      <c r="A89">
        <v>10007798</v>
      </c>
      <c r="B89" s="26" t="s">
        <v>118</v>
      </c>
      <c r="C89" s="31">
        <v>25760135</v>
      </c>
      <c r="D89" s="31">
        <v>899111</v>
      </c>
      <c r="E89" s="32">
        <v>26659246</v>
      </c>
      <c r="F89" s="33">
        <v>7389771</v>
      </c>
      <c r="G89" s="33">
        <v>34049017</v>
      </c>
      <c r="H89" s="34">
        <v>43447221</v>
      </c>
      <c r="I89" s="34">
        <v>0</v>
      </c>
      <c r="J89" s="34">
        <v>9363383</v>
      </c>
      <c r="K89" s="34">
        <v>4100561</v>
      </c>
      <c r="L89" s="34">
        <v>10750279</v>
      </c>
      <c r="M89" s="34">
        <v>1243482</v>
      </c>
      <c r="N89" s="33">
        <v>68904926</v>
      </c>
      <c r="O89" s="33">
        <v>2850000</v>
      </c>
      <c r="P89" s="33">
        <v>105803943</v>
      </c>
      <c r="Q89" s="59">
        <f>VLOOKUP(B89,[1]TABLE_1!$B$13:$V$144,19,FALSE)</f>
        <v>-6.0418050152496763</v>
      </c>
      <c r="R89" s="59">
        <f>VLOOKUP(B89,[1]TABLE_1!$B$13:$V$144,20,FALSE)</f>
        <v>0.15213023904270129</v>
      </c>
      <c r="S89" s="59">
        <f>VLOOKUP(B89,[1]TABLE_1!$B$13:$V$144,21,FALSE)</f>
        <v>-1.9323537346137205</v>
      </c>
    </row>
    <row r="90" spans="1:19" x14ac:dyDescent="0.2">
      <c r="A90">
        <v>10004180</v>
      </c>
      <c r="B90" s="26" t="s">
        <v>119</v>
      </c>
      <c r="C90" s="31">
        <v>4804278</v>
      </c>
      <c r="D90" s="31">
        <v>461705</v>
      </c>
      <c r="E90" s="32">
        <v>5265983</v>
      </c>
      <c r="F90" s="33">
        <v>9975607</v>
      </c>
      <c r="G90" s="33">
        <v>15241590</v>
      </c>
      <c r="H90" s="34">
        <v>4731831</v>
      </c>
      <c r="I90" s="34">
        <v>0</v>
      </c>
      <c r="J90" s="34">
        <v>55189</v>
      </c>
      <c r="K90" s="34">
        <v>65983</v>
      </c>
      <c r="L90" s="34">
        <v>1174884</v>
      </c>
      <c r="M90" s="34">
        <v>0</v>
      </c>
      <c r="N90" s="33">
        <v>6027887</v>
      </c>
      <c r="O90" s="33">
        <v>1009681</v>
      </c>
      <c r="P90" s="33">
        <v>22279158</v>
      </c>
      <c r="Q90" s="59">
        <f>VLOOKUP(B90,[1]TABLE_1!$B$13:$V$144,19,FALSE)</f>
        <v>-1.5166087770950494</v>
      </c>
      <c r="R90" s="59">
        <f>VLOOKUP(B90,[1]TABLE_1!$B$13:$V$144,20,FALSE)</f>
        <v>1.5655678856729038</v>
      </c>
      <c r="S90" s="59">
        <f>VLOOKUP(B90,[1]TABLE_1!$B$13:$V$144,21,FALSE)</f>
        <v>-0.6218816316380501</v>
      </c>
    </row>
    <row r="91" spans="1:19" x14ac:dyDescent="0.2">
      <c r="A91">
        <v>10004351</v>
      </c>
      <c r="B91" s="26" t="s">
        <v>120</v>
      </c>
      <c r="C91" s="31">
        <v>2622299</v>
      </c>
      <c r="D91" s="31">
        <v>359053</v>
      </c>
      <c r="E91" s="32">
        <v>2981352</v>
      </c>
      <c r="F91" s="33">
        <v>7653794</v>
      </c>
      <c r="G91" s="33">
        <v>10635146</v>
      </c>
      <c r="H91" s="34">
        <v>3441960</v>
      </c>
      <c r="I91" s="34">
        <v>275359</v>
      </c>
      <c r="J91" s="34">
        <v>98418</v>
      </c>
      <c r="K91" s="34">
        <v>33996</v>
      </c>
      <c r="L91" s="34">
        <v>614582</v>
      </c>
      <c r="M91" s="34">
        <v>0</v>
      </c>
      <c r="N91" s="33">
        <v>4464315</v>
      </c>
      <c r="O91" s="33">
        <v>1260151</v>
      </c>
      <c r="P91" s="33">
        <v>16359612</v>
      </c>
      <c r="Q91" s="59">
        <f>VLOOKUP(B91,[1]TABLE_1!$B$13:$V$144,19,FALSE)</f>
        <v>1.3986626048010153</v>
      </c>
      <c r="R91" s="59">
        <f>VLOOKUP(B91,[1]TABLE_1!$B$13:$V$144,20,FALSE)</f>
        <v>0.83080163639735105</v>
      </c>
      <c r="S91" s="59">
        <f>VLOOKUP(B91,[1]TABLE_1!$B$13:$V$144,21,FALSE)</f>
        <v>3.8064296663984512</v>
      </c>
    </row>
    <row r="92" spans="1:19" x14ac:dyDescent="0.2">
      <c r="A92">
        <v>10004511</v>
      </c>
      <c r="B92" s="26" t="s">
        <v>121</v>
      </c>
      <c r="C92" s="31">
        <v>45047</v>
      </c>
      <c r="D92" s="31">
        <v>198205</v>
      </c>
      <c r="E92" s="32">
        <v>243252</v>
      </c>
      <c r="F92" s="33">
        <v>1350389</v>
      </c>
      <c r="G92" s="33">
        <v>1593641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3">
        <v>0</v>
      </c>
      <c r="O92" s="33">
        <v>0</v>
      </c>
      <c r="P92" s="33">
        <v>1593641</v>
      </c>
      <c r="Q92" s="59">
        <f>VLOOKUP(B92,[1]TABLE_1!$B$13:$V$144,19,FALSE)</f>
        <v>317.43812325318845</v>
      </c>
      <c r="R92" s="59">
        <v>0</v>
      </c>
      <c r="S92" s="59">
        <f>VLOOKUP(B92,[1]TABLE_1!$B$13:$V$144,21,FALSE)</f>
        <v>128.00109304940753</v>
      </c>
    </row>
    <row r="93" spans="1:19" x14ac:dyDescent="0.2">
      <c r="A93">
        <v>10007799</v>
      </c>
      <c r="B93" s="26" t="s">
        <v>122</v>
      </c>
      <c r="C93" s="31">
        <v>19408161</v>
      </c>
      <c r="D93" s="31">
        <v>628680</v>
      </c>
      <c r="E93" s="32">
        <v>20036841</v>
      </c>
      <c r="F93" s="33">
        <v>4741462</v>
      </c>
      <c r="G93" s="33">
        <v>24778303</v>
      </c>
      <c r="H93" s="34">
        <v>22755626</v>
      </c>
      <c r="I93" s="34">
        <v>0</v>
      </c>
      <c r="J93" s="34">
        <v>4772486</v>
      </c>
      <c r="K93" s="34">
        <v>1221616</v>
      </c>
      <c r="L93" s="34">
        <v>5448007</v>
      </c>
      <c r="M93" s="34">
        <v>0</v>
      </c>
      <c r="N93" s="33">
        <v>34197735</v>
      </c>
      <c r="O93" s="33">
        <v>2850000</v>
      </c>
      <c r="P93" s="33">
        <v>61826038</v>
      </c>
      <c r="Q93" s="59">
        <f>VLOOKUP(B93,[1]TABLE_1!$B$13:$V$144,19,FALSE)</f>
        <v>-1.6081263752675286</v>
      </c>
      <c r="R93" s="59">
        <f>VLOOKUP(B93,[1]TABLE_1!$B$13:$V$144,20,FALSE)</f>
        <v>1.219278802166307</v>
      </c>
      <c r="S93" s="59">
        <f>VLOOKUP(B93,[1]TABLE_1!$B$13:$V$144,21,FALSE)</f>
        <v>1.1265131535292813E-2</v>
      </c>
    </row>
    <row r="94" spans="1:19" x14ac:dyDescent="0.2">
      <c r="A94">
        <v>10007832</v>
      </c>
      <c r="B94" s="26" t="s">
        <v>123</v>
      </c>
      <c r="C94" s="31">
        <v>12454</v>
      </c>
      <c r="D94" s="31">
        <v>49439</v>
      </c>
      <c r="E94" s="32">
        <v>61893</v>
      </c>
      <c r="F94" s="33">
        <v>947314</v>
      </c>
      <c r="G94" s="33">
        <v>1009207</v>
      </c>
      <c r="H94" s="34">
        <v>133434</v>
      </c>
      <c r="I94" s="34">
        <v>0</v>
      </c>
      <c r="J94" s="34">
        <v>0</v>
      </c>
      <c r="K94" s="34">
        <v>16514</v>
      </c>
      <c r="L94" s="34">
        <v>3651</v>
      </c>
      <c r="M94" s="34">
        <v>0</v>
      </c>
      <c r="N94" s="33">
        <v>153599</v>
      </c>
      <c r="O94" s="33">
        <v>0</v>
      </c>
      <c r="P94" s="33">
        <v>1162806</v>
      </c>
      <c r="Q94" s="59">
        <f>VLOOKUP(B94,[1]TABLE_1!$B$13:$V$144,19,FALSE)</f>
        <v>-2.7502823421485756</v>
      </c>
      <c r="R94" s="59">
        <f>VLOOKUP(B94,[1]TABLE_1!$B$13:$V$144,20,FALSE)</f>
        <v>14.681748609400083</v>
      </c>
      <c r="S94" s="59">
        <f>VLOOKUP(B94,[1]TABLE_1!$B$13:$V$144,21,FALSE)</f>
        <v>-0.75762812979278527</v>
      </c>
    </row>
    <row r="95" spans="1:19" x14ac:dyDescent="0.2">
      <c r="A95">
        <v>10007138</v>
      </c>
      <c r="B95" s="26" t="s">
        <v>124</v>
      </c>
      <c r="C95" s="31">
        <v>1506658</v>
      </c>
      <c r="D95" s="31">
        <v>129078</v>
      </c>
      <c r="E95" s="32">
        <v>1635736</v>
      </c>
      <c r="F95" s="33">
        <v>3509815</v>
      </c>
      <c r="G95" s="33">
        <v>5145551</v>
      </c>
      <c r="H95" s="34">
        <v>539184</v>
      </c>
      <c r="I95" s="34">
        <v>0</v>
      </c>
      <c r="J95" s="34">
        <v>24924</v>
      </c>
      <c r="K95" s="34">
        <v>26780</v>
      </c>
      <c r="L95" s="34">
        <v>125565</v>
      </c>
      <c r="M95" s="34">
        <v>0</v>
      </c>
      <c r="N95" s="33">
        <v>716453</v>
      </c>
      <c r="O95" s="33">
        <v>506971</v>
      </c>
      <c r="P95" s="33">
        <v>6368975</v>
      </c>
      <c r="Q95" s="59">
        <f>VLOOKUP(B95,[1]TABLE_1!$B$13:$V$144,19,FALSE)</f>
        <v>-8.7010715873737432</v>
      </c>
      <c r="R95" s="59">
        <f>VLOOKUP(B95,[1]TABLE_1!$B$13:$V$144,20,FALSE)</f>
        <v>5.90333414139503</v>
      </c>
      <c r="S95" s="59">
        <f>VLOOKUP(B95,[1]TABLE_1!$B$13:$V$144,21,FALSE)</f>
        <v>-10.10719994896316</v>
      </c>
    </row>
    <row r="96" spans="1:19" x14ac:dyDescent="0.2">
      <c r="A96">
        <v>10001282</v>
      </c>
      <c r="B96" s="26" t="s">
        <v>125</v>
      </c>
      <c r="C96" s="31">
        <v>4348204</v>
      </c>
      <c r="D96" s="31">
        <v>566171</v>
      </c>
      <c r="E96" s="32">
        <v>4914375</v>
      </c>
      <c r="F96" s="33">
        <v>5166505</v>
      </c>
      <c r="G96" s="33">
        <v>10080880</v>
      </c>
      <c r="H96" s="34">
        <v>5235665</v>
      </c>
      <c r="I96" s="34">
        <v>0</v>
      </c>
      <c r="J96" s="34">
        <v>87345</v>
      </c>
      <c r="K96" s="34">
        <v>144315</v>
      </c>
      <c r="L96" s="34">
        <v>1133568</v>
      </c>
      <c r="M96" s="34">
        <v>0</v>
      </c>
      <c r="N96" s="33">
        <v>6600893</v>
      </c>
      <c r="O96" s="33">
        <v>498011</v>
      </c>
      <c r="P96" s="33">
        <v>17179784</v>
      </c>
      <c r="Q96" s="59">
        <f>VLOOKUP(B96,[1]TABLE_1!$B$13:$V$144,19,FALSE)</f>
        <v>-3.5540668120628025</v>
      </c>
      <c r="R96" s="59">
        <f>VLOOKUP(B96,[1]TABLE_1!$B$13:$V$144,20,FALSE)</f>
        <v>2.198171055045623</v>
      </c>
      <c r="S96" s="59">
        <f>VLOOKUP(B96,[1]TABLE_1!$B$13:$V$144,21,FALSE)</f>
        <v>-2.0354584778228699</v>
      </c>
    </row>
    <row r="97" spans="1:19" x14ac:dyDescent="0.2">
      <c r="A97">
        <v>10004775</v>
      </c>
      <c r="B97" s="26" t="s">
        <v>126</v>
      </c>
      <c r="C97" s="31">
        <v>434273</v>
      </c>
      <c r="D97" s="31">
        <v>45072</v>
      </c>
      <c r="E97" s="32">
        <v>479345</v>
      </c>
      <c r="F97" s="33">
        <v>917373</v>
      </c>
      <c r="G97" s="33">
        <v>1396718</v>
      </c>
      <c r="H97" s="34">
        <v>116106</v>
      </c>
      <c r="I97" s="34">
        <v>0</v>
      </c>
      <c r="J97" s="34">
        <v>0</v>
      </c>
      <c r="K97" s="34">
        <v>0</v>
      </c>
      <c r="L97" s="34">
        <v>6719</v>
      </c>
      <c r="M97" s="34">
        <v>0</v>
      </c>
      <c r="N97" s="33">
        <v>122825</v>
      </c>
      <c r="O97" s="33">
        <v>0</v>
      </c>
      <c r="P97" s="33">
        <v>1519543</v>
      </c>
      <c r="Q97" s="59">
        <f>VLOOKUP(B97,[1]TABLE_1!$B$13:$V$144,19,FALSE)</f>
        <v>2.8405024518827218</v>
      </c>
      <c r="R97" s="59">
        <f>VLOOKUP(B97,[1]TABLE_1!$B$13:$V$144,20,FALSE)</f>
        <v>0.72411474307457646</v>
      </c>
      <c r="S97" s="59">
        <f>VLOOKUP(B97,[1]TABLE_1!$B$13:$V$144,21,FALSE)</f>
        <v>2.6661360654342126</v>
      </c>
    </row>
    <row r="98" spans="1:19" x14ac:dyDescent="0.2">
      <c r="A98">
        <v>10007154</v>
      </c>
      <c r="B98" s="26" t="s">
        <v>127</v>
      </c>
      <c r="C98" s="31">
        <v>23569520</v>
      </c>
      <c r="D98" s="31">
        <v>511515</v>
      </c>
      <c r="E98" s="32">
        <v>24081035</v>
      </c>
      <c r="F98" s="33">
        <v>5618900</v>
      </c>
      <c r="G98" s="33">
        <v>29699935</v>
      </c>
      <c r="H98" s="34">
        <v>35793878</v>
      </c>
      <c r="I98" s="34">
        <v>0</v>
      </c>
      <c r="J98" s="34">
        <v>2344851</v>
      </c>
      <c r="K98" s="34">
        <v>2018414</v>
      </c>
      <c r="L98" s="34">
        <v>9070779</v>
      </c>
      <c r="M98" s="34">
        <v>0</v>
      </c>
      <c r="N98" s="33">
        <v>49227922</v>
      </c>
      <c r="O98" s="33">
        <v>2850000</v>
      </c>
      <c r="P98" s="33">
        <v>81777857</v>
      </c>
      <c r="Q98" s="59">
        <f>VLOOKUP(B98,[1]TABLE_1!$B$13:$V$144,19,FALSE)</f>
        <v>-1.133182649321594</v>
      </c>
      <c r="R98" s="59">
        <f>VLOOKUP(B98,[1]TABLE_1!$B$13:$V$144,20,FALSE)</f>
        <v>0.65326172249024927</v>
      </c>
      <c r="S98" s="59">
        <f>VLOOKUP(B98,[1]TABLE_1!$B$13:$V$144,21,FALSE)</f>
        <v>-2.5565176903823577E-2</v>
      </c>
    </row>
    <row r="99" spans="1:19" x14ac:dyDescent="0.2">
      <c r="A99">
        <v>10004797</v>
      </c>
      <c r="B99" s="26" t="s">
        <v>128</v>
      </c>
      <c r="C99" s="31">
        <v>4638111</v>
      </c>
      <c r="D99" s="31">
        <v>385098</v>
      </c>
      <c r="E99" s="32">
        <v>5023209</v>
      </c>
      <c r="F99" s="33">
        <v>7243857</v>
      </c>
      <c r="G99" s="33">
        <v>12267066</v>
      </c>
      <c r="H99" s="34">
        <v>3337265</v>
      </c>
      <c r="I99" s="34">
        <v>0</v>
      </c>
      <c r="J99" s="34">
        <v>219197</v>
      </c>
      <c r="K99" s="34">
        <v>51998</v>
      </c>
      <c r="L99" s="34">
        <v>576547</v>
      </c>
      <c r="M99" s="34">
        <v>0</v>
      </c>
      <c r="N99" s="33">
        <v>4185007</v>
      </c>
      <c r="O99" s="33">
        <v>1284138</v>
      </c>
      <c r="P99" s="33">
        <v>17736211</v>
      </c>
      <c r="Q99" s="59">
        <f>VLOOKUP(B99,[1]TABLE_1!$B$13:$V$144,19,FALSE)</f>
        <v>-2.5092352273317906</v>
      </c>
      <c r="R99" s="59">
        <f>VLOOKUP(B99,[1]TABLE_1!$B$13:$V$144,20,FALSE)</f>
        <v>1.7015602475632978</v>
      </c>
      <c r="S99" s="59">
        <f>VLOOKUP(B99,[1]TABLE_1!$B$13:$V$144,21,FALSE)</f>
        <v>-1.2885322025357571</v>
      </c>
    </row>
    <row r="100" spans="1:19" x14ac:dyDescent="0.2">
      <c r="A100">
        <v>10007773</v>
      </c>
      <c r="B100" s="26" t="s">
        <v>129</v>
      </c>
      <c r="C100" s="31">
        <v>8254083</v>
      </c>
      <c r="D100" s="31">
        <v>305011</v>
      </c>
      <c r="E100" s="32">
        <v>8559094</v>
      </c>
      <c r="F100" s="33">
        <v>52992315</v>
      </c>
      <c r="G100" s="33">
        <v>61551409</v>
      </c>
      <c r="H100" s="34">
        <v>7492352</v>
      </c>
      <c r="I100" s="34">
        <v>0</v>
      </c>
      <c r="J100" s="34">
        <v>248683</v>
      </c>
      <c r="K100" s="34">
        <v>187088</v>
      </c>
      <c r="L100" s="34">
        <v>922322</v>
      </c>
      <c r="M100" s="34">
        <v>0</v>
      </c>
      <c r="N100" s="33">
        <v>8850445</v>
      </c>
      <c r="O100" s="33">
        <v>811101</v>
      </c>
      <c r="P100" s="33">
        <v>71212955</v>
      </c>
      <c r="Q100" s="59">
        <f>VLOOKUP(B100,[1]TABLE_1!$B$13:$V$144,19,FALSE)</f>
        <v>-7.8254436864090611</v>
      </c>
      <c r="R100" s="59">
        <f>VLOOKUP(B100,[1]TABLE_1!$B$13:$V$144,20,FALSE)</f>
        <v>0.45602472024687563</v>
      </c>
      <c r="S100" s="59">
        <f>VLOOKUP(B100,[1]TABLE_1!$B$13:$V$144,21,FALSE)</f>
        <v>-6.8684280214301232</v>
      </c>
    </row>
    <row r="101" spans="1:19" x14ac:dyDescent="0.2">
      <c r="A101">
        <v>10007780</v>
      </c>
      <c r="B101" s="26" t="s">
        <v>130</v>
      </c>
      <c r="C101" s="31">
        <v>26010</v>
      </c>
      <c r="D101" s="31">
        <v>171877</v>
      </c>
      <c r="E101" s="32">
        <v>197887</v>
      </c>
      <c r="F101" s="33">
        <v>1682544</v>
      </c>
      <c r="G101" s="33">
        <v>1880431</v>
      </c>
      <c r="H101" s="34">
        <v>3526627</v>
      </c>
      <c r="I101" s="34">
        <v>423197</v>
      </c>
      <c r="J101" s="34">
        <v>314540</v>
      </c>
      <c r="K101" s="34">
        <v>4315</v>
      </c>
      <c r="L101" s="34">
        <v>948985</v>
      </c>
      <c r="M101" s="34">
        <v>654465</v>
      </c>
      <c r="N101" s="33">
        <v>5872129</v>
      </c>
      <c r="O101" s="33">
        <v>280879</v>
      </c>
      <c r="P101" s="33">
        <v>8033439</v>
      </c>
      <c r="Q101" s="59">
        <f>VLOOKUP(B101,[1]TABLE_1!$B$13:$V$144,19,FALSE)</f>
        <v>-29.969707668198041</v>
      </c>
      <c r="R101" s="59">
        <f>VLOOKUP(B101,[1]TABLE_1!$B$13:$V$144,20,FALSE)</f>
        <v>1.6187870181390396</v>
      </c>
      <c r="S101" s="59">
        <f>VLOOKUP(B101,[1]TABLE_1!$B$13:$V$144,21,FALSE)</f>
        <v>-8.424465940220049</v>
      </c>
    </row>
    <row r="102" spans="1:19" x14ac:dyDescent="0.2">
      <c r="A102">
        <v>10007774</v>
      </c>
      <c r="B102" s="26" t="s">
        <v>131</v>
      </c>
      <c r="C102" s="31">
        <v>9801739</v>
      </c>
      <c r="D102" s="31">
        <v>447819</v>
      </c>
      <c r="E102" s="32">
        <v>10249558</v>
      </c>
      <c r="F102" s="33">
        <v>4278394</v>
      </c>
      <c r="G102" s="33">
        <v>14527952</v>
      </c>
      <c r="H102" s="34">
        <v>80492118</v>
      </c>
      <c r="I102" s="34">
        <v>0</v>
      </c>
      <c r="J102" s="34">
        <v>37501932</v>
      </c>
      <c r="K102" s="34">
        <v>8207636</v>
      </c>
      <c r="L102" s="34">
        <v>14584313</v>
      </c>
      <c r="M102" s="34">
        <v>1897947</v>
      </c>
      <c r="N102" s="33">
        <v>142683946</v>
      </c>
      <c r="O102" s="33">
        <v>2850000</v>
      </c>
      <c r="P102" s="33">
        <v>160061898</v>
      </c>
      <c r="Q102" s="59">
        <f>VLOOKUP(B102,[1]TABLE_1!$B$13:$V$144,19,FALSE)</f>
        <v>-24.990091926680876</v>
      </c>
      <c r="R102" s="59">
        <f>VLOOKUP(B102,[1]TABLE_1!$B$13:$V$144,20,FALSE)</f>
        <v>2.604849937006334</v>
      </c>
      <c r="S102" s="59">
        <f>VLOOKUP(B102,[1]TABLE_1!$B$13:$V$144,21,FALSE)</f>
        <v>-0.75505250991253436</v>
      </c>
    </row>
    <row r="103" spans="1:19" x14ac:dyDescent="0.2">
      <c r="A103">
        <v>10004930</v>
      </c>
      <c r="B103" s="26" t="s">
        <v>132</v>
      </c>
      <c r="C103" s="31">
        <v>2908052</v>
      </c>
      <c r="D103" s="31">
        <v>666460</v>
      </c>
      <c r="E103" s="32">
        <v>3574512</v>
      </c>
      <c r="F103" s="33">
        <v>3482584</v>
      </c>
      <c r="G103" s="33">
        <v>7057096</v>
      </c>
      <c r="H103" s="34">
        <v>3897919</v>
      </c>
      <c r="I103" s="34">
        <v>0</v>
      </c>
      <c r="J103" s="34">
        <v>288628</v>
      </c>
      <c r="K103" s="34">
        <v>39054</v>
      </c>
      <c r="L103" s="34">
        <v>587947</v>
      </c>
      <c r="M103" s="34">
        <v>0</v>
      </c>
      <c r="N103" s="33">
        <v>4813548</v>
      </c>
      <c r="O103" s="33">
        <v>963879</v>
      </c>
      <c r="P103" s="33">
        <v>12834523</v>
      </c>
      <c r="Q103" s="59">
        <f>VLOOKUP(B103,[1]TABLE_1!$B$13:$V$144,19,FALSE)</f>
        <v>9.5086911479531924E-2</v>
      </c>
      <c r="R103" s="59">
        <f>VLOOKUP(B103,[1]TABLE_1!$B$13:$V$144,20,FALSE)</f>
        <v>0.81195380979936449</v>
      </c>
      <c r="S103" s="59">
        <f>VLOOKUP(B103,[1]TABLE_1!$B$13:$V$144,21,FALSE)</f>
        <v>-0.30489116866584731</v>
      </c>
    </row>
    <row r="104" spans="1:19" x14ac:dyDescent="0.2">
      <c r="A104">
        <v>10007801</v>
      </c>
      <c r="B104" s="26" t="s">
        <v>133</v>
      </c>
      <c r="C104" s="31">
        <v>10544187</v>
      </c>
      <c r="D104" s="31">
        <v>542062</v>
      </c>
      <c r="E104" s="32">
        <v>11086249</v>
      </c>
      <c r="F104" s="33">
        <v>6828392</v>
      </c>
      <c r="G104" s="33">
        <v>17914641</v>
      </c>
      <c r="H104" s="34">
        <v>6344941</v>
      </c>
      <c r="I104" s="34">
        <v>0</v>
      </c>
      <c r="J104" s="34">
        <v>257584</v>
      </c>
      <c r="K104" s="34">
        <v>74687</v>
      </c>
      <c r="L104" s="34">
        <v>1581419</v>
      </c>
      <c r="M104" s="34">
        <v>0</v>
      </c>
      <c r="N104" s="33">
        <v>8258631</v>
      </c>
      <c r="O104" s="33">
        <v>1787157</v>
      </c>
      <c r="P104" s="33">
        <v>27960429</v>
      </c>
      <c r="Q104" s="59">
        <f>VLOOKUP(B104,[1]TABLE_1!$B$13:$V$144,19,FALSE)</f>
        <v>-12.197215230968837</v>
      </c>
      <c r="R104" s="59">
        <f>VLOOKUP(B104,[1]TABLE_1!$B$13:$V$144,20,FALSE)</f>
        <v>3.2825405813845006</v>
      </c>
      <c r="S104" s="59">
        <f>VLOOKUP(B104,[1]TABLE_1!$B$13:$V$144,21,FALSE)</f>
        <v>-7.7120271267026101</v>
      </c>
    </row>
    <row r="105" spans="1:19" x14ac:dyDescent="0.2">
      <c r="A105">
        <v>10005127</v>
      </c>
      <c r="B105" s="26" t="s">
        <v>134</v>
      </c>
      <c r="C105" s="31">
        <v>251447</v>
      </c>
      <c r="D105" s="31">
        <v>10078</v>
      </c>
      <c r="E105" s="32">
        <v>261525</v>
      </c>
      <c r="F105" s="33">
        <v>729982</v>
      </c>
      <c r="G105" s="33">
        <v>991507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3">
        <v>0</v>
      </c>
      <c r="O105" s="33">
        <v>0</v>
      </c>
      <c r="P105" s="33">
        <v>991507</v>
      </c>
      <c r="Q105" s="59">
        <f>VLOOKUP(B105,[1]TABLE_1!$B$13:$V$144,19,FALSE)</f>
        <v>37.39215865599131</v>
      </c>
      <c r="R105" s="59">
        <v>0</v>
      </c>
      <c r="S105" s="59">
        <f>VLOOKUP(B105,[1]TABLE_1!$B$13:$V$144,21,FALSE)</f>
        <v>37.39215865599131</v>
      </c>
    </row>
    <row r="106" spans="1:19" x14ac:dyDescent="0.2">
      <c r="A106">
        <v>10007155</v>
      </c>
      <c r="B106" s="26" t="s">
        <v>135</v>
      </c>
      <c r="C106" s="31">
        <v>5890191</v>
      </c>
      <c r="D106" s="31">
        <v>537964</v>
      </c>
      <c r="E106" s="32">
        <v>6428155</v>
      </c>
      <c r="F106" s="33">
        <v>6483073</v>
      </c>
      <c r="G106" s="33">
        <v>12911228</v>
      </c>
      <c r="H106" s="34">
        <v>4482915</v>
      </c>
      <c r="I106" s="34">
        <v>0</v>
      </c>
      <c r="J106" s="34">
        <v>149210</v>
      </c>
      <c r="K106" s="34">
        <v>75059</v>
      </c>
      <c r="L106" s="34">
        <v>919309</v>
      </c>
      <c r="M106" s="34">
        <v>0</v>
      </c>
      <c r="N106" s="33">
        <v>5626493</v>
      </c>
      <c r="O106" s="33">
        <v>1550358</v>
      </c>
      <c r="P106" s="33">
        <v>20088079</v>
      </c>
      <c r="Q106" s="59">
        <f>VLOOKUP(B106,[1]TABLE_1!$B$13:$V$144,19,FALSE)</f>
        <v>-1.0432240561505981</v>
      </c>
      <c r="R106" s="59">
        <f>VLOOKUP(B106,[1]TABLE_1!$B$13:$V$144,20,FALSE)</f>
        <v>1.1960082697916095</v>
      </c>
      <c r="S106" s="59">
        <f>VLOOKUP(B106,[1]TABLE_1!$B$13:$V$144,21,FALSE)</f>
        <v>1.6242668972191545</v>
      </c>
    </row>
    <row r="107" spans="1:19" x14ac:dyDescent="0.2">
      <c r="A107">
        <v>10007775</v>
      </c>
      <c r="B107" s="26" t="s">
        <v>136</v>
      </c>
      <c r="C107" s="31">
        <v>17403068</v>
      </c>
      <c r="D107" s="31">
        <v>497079</v>
      </c>
      <c r="E107" s="32">
        <v>17900147</v>
      </c>
      <c r="F107" s="33">
        <v>9029012</v>
      </c>
      <c r="G107" s="33">
        <v>26929159</v>
      </c>
      <c r="H107" s="34">
        <v>19239457</v>
      </c>
      <c r="I107" s="34">
        <v>2308734</v>
      </c>
      <c r="J107" s="34">
        <v>5127847</v>
      </c>
      <c r="K107" s="34">
        <v>1294220</v>
      </c>
      <c r="L107" s="34">
        <v>4183164</v>
      </c>
      <c r="M107" s="34">
        <v>0</v>
      </c>
      <c r="N107" s="33">
        <v>32153422</v>
      </c>
      <c r="O107" s="33">
        <v>2850000</v>
      </c>
      <c r="P107" s="33">
        <v>61932581</v>
      </c>
      <c r="Q107" s="59">
        <f>VLOOKUP(B107,[1]TABLE_1!$B$13:$V$144,19,FALSE)</f>
        <v>-4.2035023055376195</v>
      </c>
      <c r="R107" s="59">
        <f>VLOOKUP(B107,[1]TABLE_1!$B$13:$V$144,20,FALSE)</f>
        <v>3.3793201288260799E-2</v>
      </c>
      <c r="S107" s="59">
        <f>VLOOKUP(B107,[1]TABLE_1!$B$13:$V$144,21,FALSE)</f>
        <v>-1.8553307710713391</v>
      </c>
    </row>
    <row r="108" spans="1:19" x14ac:dyDescent="0.2">
      <c r="A108">
        <v>10005389</v>
      </c>
      <c r="B108" s="26" t="s">
        <v>137</v>
      </c>
      <c r="C108" s="31">
        <v>467886</v>
      </c>
      <c r="D108" s="31">
        <v>28219</v>
      </c>
      <c r="E108" s="32">
        <v>496105</v>
      </c>
      <c r="F108" s="33">
        <v>1895054</v>
      </c>
      <c r="G108" s="33">
        <v>2391159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3">
        <v>0</v>
      </c>
      <c r="O108" s="33">
        <v>0</v>
      </c>
      <c r="P108" s="33">
        <v>2391159</v>
      </c>
      <c r="Q108" s="59">
        <f>VLOOKUP(B108,[1]TABLE_1!$B$13:$V$144,19,FALSE)</f>
        <v>-12.602080816683085</v>
      </c>
      <c r="R108" s="59">
        <v>0</v>
      </c>
      <c r="S108" s="59">
        <f>VLOOKUP(B108,[1]TABLE_1!$B$13:$V$144,21,FALSE)</f>
        <v>-12.602080816683085</v>
      </c>
    </row>
    <row r="109" spans="1:19" x14ac:dyDescent="0.2">
      <c r="A109">
        <v>10007802</v>
      </c>
      <c r="B109" s="26" t="s">
        <v>138</v>
      </c>
      <c r="C109" s="31">
        <v>3367841</v>
      </c>
      <c r="D109" s="31">
        <v>456632</v>
      </c>
      <c r="E109" s="32">
        <v>3824473</v>
      </c>
      <c r="F109" s="33">
        <v>1938421</v>
      </c>
      <c r="G109" s="33">
        <v>5762894</v>
      </c>
      <c r="H109" s="34">
        <v>13593492</v>
      </c>
      <c r="I109" s="34">
        <v>0</v>
      </c>
      <c r="J109" s="34">
        <v>506490</v>
      </c>
      <c r="K109" s="34">
        <v>642944</v>
      </c>
      <c r="L109" s="34">
        <v>2988909</v>
      </c>
      <c r="M109" s="34">
        <v>0</v>
      </c>
      <c r="N109" s="33">
        <v>17731835</v>
      </c>
      <c r="O109" s="33">
        <v>1880186</v>
      </c>
      <c r="P109" s="33">
        <v>25374915</v>
      </c>
      <c r="Q109" s="59">
        <f>VLOOKUP(B109,[1]TABLE_1!$B$13:$V$144,19,FALSE)</f>
        <v>0.14919254423076689</v>
      </c>
      <c r="R109" s="59">
        <f>VLOOKUP(B109,[1]TABLE_1!$B$13:$V$144,20,FALSE)</f>
        <v>1.6437003191155792</v>
      </c>
      <c r="S109" s="59">
        <f>VLOOKUP(B109,[1]TABLE_1!$B$13:$V$144,21,FALSE)</f>
        <v>0.73744823070306675</v>
      </c>
    </row>
    <row r="110" spans="1:19" x14ac:dyDescent="0.2">
      <c r="A110">
        <v>10007776</v>
      </c>
      <c r="B110" s="26" t="s">
        <v>139</v>
      </c>
      <c r="C110" s="31">
        <v>685165</v>
      </c>
      <c r="D110" s="31">
        <v>330341</v>
      </c>
      <c r="E110" s="32">
        <v>1015506</v>
      </c>
      <c r="F110" s="33">
        <v>4655052</v>
      </c>
      <c r="G110" s="33">
        <v>5670558</v>
      </c>
      <c r="H110" s="34">
        <v>2424801</v>
      </c>
      <c r="I110" s="34">
        <v>290975</v>
      </c>
      <c r="J110" s="34">
        <v>29286</v>
      </c>
      <c r="K110" s="34">
        <v>13390</v>
      </c>
      <c r="L110" s="34">
        <v>683013</v>
      </c>
      <c r="M110" s="34">
        <v>0</v>
      </c>
      <c r="N110" s="33">
        <v>3441465</v>
      </c>
      <c r="O110" s="33">
        <v>339605</v>
      </c>
      <c r="P110" s="33">
        <v>9451628</v>
      </c>
      <c r="Q110" s="59">
        <f>VLOOKUP(B110,[1]TABLE_1!$B$13:$V$144,19,FALSE)</f>
        <v>9.756679643262018</v>
      </c>
      <c r="R110" s="59">
        <f>VLOOKUP(B110,[1]TABLE_1!$B$13:$V$144,20,FALSE)</f>
        <v>-1.2451586966122283</v>
      </c>
      <c r="S110" s="59">
        <f>VLOOKUP(B110,[1]TABLE_1!$B$13:$V$144,21,FALSE)</f>
        <v>5.7042622347266034</v>
      </c>
    </row>
    <row r="111" spans="1:19" x14ac:dyDescent="0.2">
      <c r="A111">
        <v>10005523</v>
      </c>
      <c r="B111" s="26" t="s">
        <v>140</v>
      </c>
      <c r="C111" s="31">
        <v>209050</v>
      </c>
      <c r="D111" s="31">
        <v>21601</v>
      </c>
      <c r="E111" s="32">
        <v>230651</v>
      </c>
      <c r="F111" s="33">
        <v>873866</v>
      </c>
      <c r="G111" s="33">
        <v>1104517</v>
      </c>
      <c r="H111" s="34">
        <v>60473</v>
      </c>
      <c r="I111" s="34">
        <v>4838</v>
      </c>
      <c r="J111" s="34">
        <v>0</v>
      </c>
      <c r="K111" s="34">
        <v>0</v>
      </c>
      <c r="L111" s="34">
        <v>0</v>
      </c>
      <c r="M111" s="34">
        <v>0</v>
      </c>
      <c r="N111" s="33">
        <v>65311</v>
      </c>
      <c r="O111" s="33">
        <v>0</v>
      </c>
      <c r="P111" s="33">
        <v>1169828</v>
      </c>
      <c r="Q111" s="59">
        <f>VLOOKUP(B111,[1]TABLE_1!$B$13:$V$144,19,FALSE)</f>
        <v>-29.758837086254442</v>
      </c>
      <c r="R111" s="59">
        <f>VLOOKUP(B111,[1]TABLE_1!$B$13:$V$144,20,FALSE)</f>
        <v>1.9099037246243389</v>
      </c>
      <c r="S111" s="59">
        <f>VLOOKUP(B111,[1]TABLE_1!$B$13:$V$144,21,FALSE)</f>
        <v>-28.51869572045112</v>
      </c>
    </row>
    <row r="112" spans="1:19" x14ac:dyDescent="0.2">
      <c r="A112">
        <v>10007835</v>
      </c>
      <c r="B112" s="26" t="s">
        <v>141</v>
      </c>
      <c r="C112" s="31">
        <v>133434</v>
      </c>
      <c r="D112" s="31">
        <v>275807</v>
      </c>
      <c r="E112" s="32">
        <v>409241</v>
      </c>
      <c r="F112" s="33">
        <v>4077134</v>
      </c>
      <c r="G112" s="33">
        <v>4486375</v>
      </c>
      <c r="H112" s="34">
        <v>244814</v>
      </c>
      <c r="I112" s="34">
        <v>29378</v>
      </c>
      <c r="J112" s="34">
        <v>0</v>
      </c>
      <c r="K112" s="34">
        <v>0</v>
      </c>
      <c r="L112" s="34">
        <v>47450</v>
      </c>
      <c r="M112" s="34">
        <v>0</v>
      </c>
      <c r="N112" s="33">
        <v>321642</v>
      </c>
      <c r="O112" s="33">
        <v>0</v>
      </c>
      <c r="P112" s="33">
        <v>4808017</v>
      </c>
      <c r="Q112" s="59">
        <f>VLOOKUP(B112,[1]TABLE_1!$B$13:$V$144,19,FALSE)</f>
        <v>49.423903428135972</v>
      </c>
      <c r="R112" s="59">
        <f>VLOOKUP(B112,[1]TABLE_1!$B$13:$V$144,20,FALSE)</f>
        <v>4.4271864833801935</v>
      </c>
      <c r="S112" s="59">
        <f>VLOOKUP(B112,[1]TABLE_1!$B$13:$V$144,21,FALSE)</f>
        <v>45.237390400229096</v>
      </c>
    </row>
    <row r="113" spans="1:19" x14ac:dyDescent="0.2">
      <c r="A113">
        <v>10005545</v>
      </c>
      <c r="B113" s="26" t="s">
        <v>142</v>
      </c>
      <c r="C113" s="31">
        <v>668559</v>
      </c>
      <c r="D113" s="31">
        <v>97121</v>
      </c>
      <c r="E113" s="32">
        <v>765680</v>
      </c>
      <c r="F113" s="33">
        <v>1069704</v>
      </c>
      <c r="G113" s="33">
        <v>1835384</v>
      </c>
      <c r="H113" s="34">
        <v>37716</v>
      </c>
      <c r="I113" s="34">
        <v>0</v>
      </c>
      <c r="J113" s="34">
        <v>0</v>
      </c>
      <c r="K113" s="34">
        <v>3050</v>
      </c>
      <c r="L113" s="34">
        <v>1640</v>
      </c>
      <c r="M113" s="34">
        <v>0</v>
      </c>
      <c r="N113" s="33">
        <v>42406</v>
      </c>
      <c r="O113" s="33">
        <v>0</v>
      </c>
      <c r="P113" s="33">
        <v>1877790</v>
      </c>
      <c r="Q113" s="59">
        <f>VLOOKUP(B113,[1]TABLE_1!$B$13:$V$144,19,FALSE)</f>
        <v>-28.563822168527643</v>
      </c>
      <c r="R113" s="59">
        <f>VLOOKUP(B113,[1]TABLE_1!$B$13:$V$144,20,FALSE)</f>
        <v>9.3248085797519913</v>
      </c>
      <c r="S113" s="59">
        <f>VLOOKUP(B113,[1]TABLE_1!$B$13:$V$144,21,FALSE)</f>
        <v>-28.000312877077267</v>
      </c>
    </row>
    <row r="114" spans="1:19" x14ac:dyDescent="0.2">
      <c r="A114">
        <v>10007816</v>
      </c>
      <c r="B114" s="26" t="s">
        <v>143</v>
      </c>
      <c r="C114" s="31">
        <v>191674</v>
      </c>
      <c r="D114" s="31">
        <v>199493</v>
      </c>
      <c r="E114" s="32">
        <v>391167</v>
      </c>
      <c r="F114" s="33">
        <v>4730759</v>
      </c>
      <c r="G114" s="33">
        <v>5121926</v>
      </c>
      <c r="H114" s="34">
        <v>539303</v>
      </c>
      <c r="I114" s="34">
        <v>64716</v>
      </c>
      <c r="J114" s="34">
        <v>2991</v>
      </c>
      <c r="K114" s="34">
        <v>446</v>
      </c>
      <c r="L114" s="34">
        <v>58642</v>
      </c>
      <c r="M114" s="34">
        <v>0</v>
      </c>
      <c r="N114" s="33">
        <v>666098</v>
      </c>
      <c r="O114" s="33">
        <v>0</v>
      </c>
      <c r="P114" s="33">
        <v>5788024</v>
      </c>
      <c r="Q114" s="59">
        <f>VLOOKUP(B114,[1]TABLE_1!$B$13:$V$144,19,FALSE)</f>
        <v>75.987677248642711</v>
      </c>
      <c r="R114" s="59">
        <f>VLOOKUP(B114,[1]TABLE_1!$B$13:$V$144,20,FALSE)</f>
        <v>-0.98730564556886757</v>
      </c>
      <c r="S114" s="59">
        <f>VLOOKUP(B114,[1]TABLE_1!$B$13:$V$144,21,FALSE)</f>
        <v>61.535462440788478</v>
      </c>
    </row>
    <row r="115" spans="1:19" x14ac:dyDescent="0.2">
      <c r="A115">
        <v>10007777</v>
      </c>
      <c r="B115" s="26" t="s">
        <v>144</v>
      </c>
      <c r="C115" s="31">
        <v>225591</v>
      </c>
      <c r="D115" s="31">
        <v>992602</v>
      </c>
      <c r="E115" s="32">
        <v>1218193</v>
      </c>
      <c r="F115" s="33">
        <v>7440399</v>
      </c>
      <c r="G115" s="33">
        <v>8658592</v>
      </c>
      <c r="H115" s="34">
        <v>1496198</v>
      </c>
      <c r="I115" s="34">
        <v>179544</v>
      </c>
      <c r="J115" s="34">
        <v>84243</v>
      </c>
      <c r="K115" s="34">
        <v>46791</v>
      </c>
      <c r="L115" s="34">
        <v>514312</v>
      </c>
      <c r="M115" s="34">
        <v>0</v>
      </c>
      <c r="N115" s="33">
        <v>2321088</v>
      </c>
      <c r="O115" s="33">
        <v>316973</v>
      </c>
      <c r="P115" s="33">
        <v>11296653</v>
      </c>
      <c r="Q115" s="59">
        <f>VLOOKUP(B115,[1]TABLE_1!$B$13:$V$144,19,FALSE)</f>
        <v>-15.951553042708797</v>
      </c>
      <c r="R115" s="59">
        <f>VLOOKUP(B115,[1]TABLE_1!$B$13:$V$144,20,FALSE)</f>
        <v>-0.87471226570207172</v>
      </c>
      <c r="S115" s="59">
        <f>VLOOKUP(B115,[1]TABLE_1!$B$13:$V$144,21,FALSE)</f>
        <v>-10.652315866301324</v>
      </c>
    </row>
    <row r="116" spans="1:19" x14ac:dyDescent="0.2">
      <c r="A116">
        <v>10007778</v>
      </c>
      <c r="B116" s="26" t="s">
        <v>145</v>
      </c>
      <c r="C116" s="31">
        <v>132633</v>
      </c>
      <c r="D116" s="31">
        <v>225080</v>
      </c>
      <c r="E116" s="32">
        <v>357713</v>
      </c>
      <c r="F116" s="33">
        <v>4266776</v>
      </c>
      <c r="G116" s="33">
        <v>4624489</v>
      </c>
      <c r="H116" s="34">
        <v>347387</v>
      </c>
      <c r="I116" s="34">
        <v>41687</v>
      </c>
      <c r="J116" s="34">
        <v>0</v>
      </c>
      <c r="K116" s="34">
        <v>0</v>
      </c>
      <c r="L116" s="34">
        <v>68844</v>
      </c>
      <c r="M116" s="34">
        <v>0</v>
      </c>
      <c r="N116" s="33">
        <v>457918</v>
      </c>
      <c r="O116" s="33">
        <v>278661</v>
      </c>
      <c r="P116" s="33">
        <v>5361068</v>
      </c>
      <c r="Q116" s="59">
        <f>VLOOKUP(B116,[1]TABLE_1!$B$13:$V$144,19,FALSE)</f>
        <v>48.490273053213876</v>
      </c>
      <c r="R116" s="59">
        <f>VLOOKUP(B116,[1]TABLE_1!$B$13:$V$144,20,FALSE)</f>
        <v>-0.83933528802886148</v>
      </c>
      <c r="S116" s="59">
        <f>VLOOKUP(B116,[1]TABLE_1!$B$13:$V$144,21,FALSE)</f>
        <v>38.207333635129018</v>
      </c>
    </row>
    <row r="117" spans="1:19" x14ac:dyDescent="0.2">
      <c r="A117">
        <v>10005553</v>
      </c>
      <c r="B117" s="26" t="s">
        <v>146</v>
      </c>
      <c r="C117" s="31">
        <v>1350135</v>
      </c>
      <c r="D117" s="31">
        <v>288908</v>
      </c>
      <c r="E117" s="32">
        <v>1639043</v>
      </c>
      <c r="F117" s="33">
        <v>2893772</v>
      </c>
      <c r="G117" s="33">
        <v>4532815</v>
      </c>
      <c r="H117" s="34">
        <v>8899360</v>
      </c>
      <c r="I117" s="34">
        <v>711945</v>
      </c>
      <c r="J117" s="34">
        <v>368198</v>
      </c>
      <c r="K117" s="34">
        <v>303135</v>
      </c>
      <c r="L117" s="34">
        <v>2303382</v>
      </c>
      <c r="M117" s="34">
        <v>0</v>
      </c>
      <c r="N117" s="33">
        <v>12586020</v>
      </c>
      <c r="O117" s="33">
        <v>810355</v>
      </c>
      <c r="P117" s="33">
        <v>17929190</v>
      </c>
      <c r="Q117" s="59">
        <f>VLOOKUP(B117,[1]TABLE_1!$B$13:$V$144,19,FALSE)</f>
        <v>-4.0156266311709743</v>
      </c>
      <c r="R117" s="59">
        <f>VLOOKUP(B117,[1]TABLE_1!$B$13:$V$144,20,FALSE)</f>
        <v>0.31599568130202399</v>
      </c>
      <c r="S117" s="59">
        <f>VLOOKUP(B117,[1]TABLE_1!$B$13:$V$144,21,FALSE)</f>
        <v>-0.37286569922292884</v>
      </c>
    </row>
    <row r="118" spans="1:19" x14ac:dyDescent="0.2">
      <c r="A118">
        <v>10007837</v>
      </c>
      <c r="B118" s="26" t="s">
        <v>147</v>
      </c>
      <c r="C118" s="31">
        <v>157358</v>
      </c>
      <c r="D118" s="31">
        <v>120155</v>
      </c>
      <c r="E118" s="32">
        <v>277513</v>
      </c>
      <c r="F118" s="33">
        <v>4231604</v>
      </c>
      <c r="G118" s="33">
        <v>4509117</v>
      </c>
      <c r="H118" s="34">
        <v>270108</v>
      </c>
      <c r="I118" s="34">
        <v>0</v>
      </c>
      <c r="J118" s="34">
        <v>0</v>
      </c>
      <c r="K118" s="34">
        <v>0</v>
      </c>
      <c r="L118" s="34">
        <v>36401</v>
      </c>
      <c r="M118" s="34">
        <v>0</v>
      </c>
      <c r="N118" s="33">
        <v>306509</v>
      </c>
      <c r="O118" s="33">
        <v>0</v>
      </c>
      <c r="P118" s="33">
        <v>4815626</v>
      </c>
      <c r="Q118" s="59">
        <f>VLOOKUP(B118,[1]TABLE_1!$B$13:$V$144,19,FALSE)</f>
        <v>8.7899202686358517</v>
      </c>
      <c r="R118" s="59">
        <f>VLOOKUP(B118,[1]TABLE_1!$B$13:$V$144,20,FALSE)</f>
        <v>5.8109750203675832</v>
      </c>
      <c r="S118" s="59">
        <f>VLOOKUP(B118,[1]TABLE_1!$B$13:$V$144,21,FALSE)</f>
        <v>8.595324490936795</v>
      </c>
    </row>
    <row r="119" spans="1:19" x14ac:dyDescent="0.2">
      <c r="A119">
        <v>10007779</v>
      </c>
      <c r="B119" s="26" t="s">
        <v>148</v>
      </c>
      <c r="C119" s="31">
        <v>11824935</v>
      </c>
      <c r="D119" s="31">
        <v>109942</v>
      </c>
      <c r="E119" s="32">
        <v>11934877</v>
      </c>
      <c r="F119" s="33">
        <v>2614267</v>
      </c>
      <c r="G119" s="33">
        <v>14549144</v>
      </c>
      <c r="H119" s="34">
        <v>3005908</v>
      </c>
      <c r="I119" s="34">
        <v>360709</v>
      </c>
      <c r="J119" s="34">
        <v>500098</v>
      </c>
      <c r="K119" s="34">
        <v>244219</v>
      </c>
      <c r="L119" s="34">
        <v>454439</v>
      </c>
      <c r="M119" s="34">
        <v>0</v>
      </c>
      <c r="N119" s="33">
        <v>4565373</v>
      </c>
      <c r="O119" s="33">
        <v>971989</v>
      </c>
      <c r="P119" s="33">
        <v>20086506</v>
      </c>
      <c r="Q119" s="59">
        <f>VLOOKUP(B119,[1]TABLE_1!$B$13:$V$144,19,FALSE)</f>
        <v>2.5285016054230129</v>
      </c>
      <c r="R119" s="59">
        <f>VLOOKUP(B119,[1]TABLE_1!$B$13:$V$144,20,FALSE)</f>
        <v>-0.98035537014596663</v>
      </c>
      <c r="S119" s="59">
        <f>VLOOKUP(B119,[1]TABLE_1!$B$13:$V$144,21,FALSE)</f>
        <v>1.8235259139820215</v>
      </c>
    </row>
    <row r="120" spans="1:19" x14ac:dyDescent="0.2">
      <c r="A120">
        <v>10007156</v>
      </c>
      <c r="B120" s="26" t="s">
        <v>149</v>
      </c>
      <c r="C120" s="31">
        <v>4315639</v>
      </c>
      <c r="D120" s="31">
        <v>951730</v>
      </c>
      <c r="E120" s="32">
        <v>5267369</v>
      </c>
      <c r="F120" s="33">
        <v>6014973</v>
      </c>
      <c r="G120" s="33">
        <v>11282342</v>
      </c>
      <c r="H120" s="34">
        <v>2981127</v>
      </c>
      <c r="I120" s="34">
        <v>0</v>
      </c>
      <c r="J120" s="34">
        <v>98138</v>
      </c>
      <c r="K120" s="34">
        <v>102359</v>
      </c>
      <c r="L120" s="34">
        <v>913939</v>
      </c>
      <c r="M120" s="34">
        <v>0</v>
      </c>
      <c r="N120" s="33">
        <v>4095563</v>
      </c>
      <c r="O120" s="33">
        <v>1611864</v>
      </c>
      <c r="P120" s="33">
        <v>16989769</v>
      </c>
      <c r="Q120" s="59">
        <f>VLOOKUP(B120,[1]TABLE_1!$B$13:$V$144,19,FALSE)</f>
        <v>-8.6842217722850048</v>
      </c>
      <c r="R120" s="59">
        <f>VLOOKUP(B120,[1]TABLE_1!$B$13:$V$144,20,FALSE)</f>
        <v>-0.63415565563829113</v>
      </c>
      <c r="S120" s="59">
        <f>VLOOKUP(B120,[1]TABLE_1!$B$13:$V$144,21,FALSE)</f>
        <v>-5.3524449344569307</v>
      </c>
    </row>
    <row r="121" spans="1:19" x14ac:dyDescent="0.2">
      <c r="A121">
        <v>10007157</v>
      </c>
      <c r="B121" s="26" t="s">
        <v>150</v>
      </c>
      <c r="C121" s="31">
        <v>16870707</v>
      </c>
      <c r="D121" s="31">
        <v>888863</v>
      </c>
      <c r="E121" s="32">
        <v>17759570</v>
      </c>
      <c r="F121" s="33">
        <v>5918897</v>
      </c>
      <c r="G121" s="33">
        <v>23678467</v>
      </c>
      <c r="H121" s="34">
        <v>29663291</v>
      </c>
      <c r="I121" s="34">
        <v>0</v>
      </c>
      <c r="J121" s="34">
        <v>2676762</v>
      </c>
      <c r="K121" s="34">
        <v>2828992</v>
      </c>
      <c r="L121" s="34">
        <v>7930776</v>
      </c>
      <c r="M121" s="34">
        <v>0</v>
      </c>
      <c r="N121" s="33">
        <v>43099821</v>
      </c>
      <c r="O121" s="33">
        <v>2850000</v>
      </c>
      <c r="P121" s="33">
        <v>69628288</v>
      </c>
      <c r="Q121" s="59">
        <f>VLOOKUP(B121,[1]TABLE_1!$B$13:$V$144,19,FALSE)</f>
        <v>-4.5316956341146781</v>
      </c>
      <c r="R121" s="59">
        <f>VLOOKUP(B121,[1]TABLE_1!$B$13:$V$144,20,FALSE)</f>
        <v>0.87558735113182407</v>
      </c>
      <c r="S121" s="59">
        <f>VLOOKUP(B121,[1]TABLE_1!$B$13:$V$144,21,FALSE)</f>
        <v>-1.0654868233408439</v>
      </c>
    </row>
    <row r="122" spans="1:19" x14ac:dyDescent="0.2">
      <c r="A122">
        <v>10005790</v>
      </c>
      <c r="B122" s="26" t="s">
        <v>151</v>
      </c>
      <c r="C122" s="31">
        <v>4038597</v>
      </c>
      <c r="D122" s="31">
        <v>515030</v>
      </c>
      <c r="E122" s="32">
        <v>4553627</v>
      </c>
      <c r="F122" s="33">
        <v>6875334</v>
      </c>
      <c r="G122" s="33">
        <v>11428961</v>
      </c>
      <c r="H122" s="34">
        <v>3736235</v>
      </c>
      <c r="I122" s="34">
        <v>0</v>
      </c>
      <c r="J122" s="34">
        <v>109710</v>
      </c>
      <c r="K122" s="34">
        <v>89862</v>
      </c>
      <c r="L122" s="34">
        <v>629674</v>
      </c>
      <c r="M122" s="34">
        <v>0</v>
      </c>
      <c r="N122" s="33">
        <v>4565481</v>
      </c>
      <c r="O122" s="33">
        <v>1005315</v>
      </c>
      <c r="P122" s="33">
        <v>16999757</v>
      </c>
      <c r="Q122" s="59">
        <f>VLOOKUP(B122,[1]TABLE_1!$B$13:$V$144,19,FALSE)</f>
        <v>-5.744368023273938</v>
      </c>
      <c r="R122" s="59">
        <f>VLOOKUP(B122,[1]TABLE_1!$B$13:$V$144,20,FALSE)</f>
        <v>1.5277369461094623</v>
      </c>
      <c r="S122" s="59">
        <f>VLOOKUP(B122,[1]TABLE_1!$B$13:$V$144,21,FALSE)</f>
        <v>-4.4514459428857664</v>
      </c>
    </row>
    <row r="123" spans="1:19" x14ac:dyDescent="0.2">
      <c r="A123">
        <v>10007158</v>
      </c>
      <c r="B123" s="26" t="s">
        <v>152</v>
      </c>
      <c r="C123" s="31">
        <v>13611483</v>
      </c>
      <c r="D123" s="31">
        <v>379915</v>
      </c>
      <c r="E123" s="32">
        <v>13991398</v>
      </c>
      <c r="F123" s="33">
        <v>3686070</v>
      </c>
      <c r="G123" s="33">
        <v>17677468</v>
      </c>
      <c r="H123" s="34">
        <v>33102405</v>
      </c>
      <c r="I123" s="34">
        <v>0</v>
      </c>
      <c r="J123" s="34">
        <v>2951593</v>
      </c>
      <c r="K123" s="34">
        <v>1771053</v>
      </c>
      <c r="L123" s="34">
        <v>8130705</v>
      </c>
      <c r="M123" s="34">
        <v>0</v>
      </c>
      <c r="N123" s="33">
        <v>45955756</v>
      </c>
      <c r="O123" s="33">
        <v>2850000</v>
      </c>
      <c r="P123" s="33">
        <v>66483224</v>
      </c>
      <c r="Q123" s="59">
        <f>VLOOKUP(B123,[1]TABLE_1!$B$13:$V$144,19,FALSE)</f>
        <v>-2.0296402786791394</v>
      </c>
      <c r="R123" s="59">
        <f>VLOOKUP(B123,[1]TABLE_1!$B$13:$V$144,20,FALSE)</f>
        <v>1.2258199988048259</v>
      </c>
      <c r="S123" s="59">
        <f>VLOOKUP(B123,[1]TABLE_1!$B$13:$V$144,21,FALSE)</f>
        <v>0.2870456795145872</v>
      </c>
    </row>
    <row r="124" spans="1:19" x14ac:dyDescent="0.2">
      <c r="A124">
        <v>10006022</v>
      </c>
      <c r="B124" s="26" t="s">
        <v>153</v>
      </c>
      <c r="C124" s="31">
        <v>2101854</v>
      </c>
      <c r="D124" s="31">
        <v>66046</v>
      </c>
      <c r="E124" s="32">
        <v>2167900</v>
      </c>
      <c r="F124" s="33">
        <v>4360047</v>
      </c>
      <c r="G124" s="33">
        <v>6527947</v>
      </c>
      <c r="H124" s="34">
        <v>144917</v>
      </c>
      <c r="I124" s="34">
        <v>0</v>
      </c>
      <c r="J124" s="34">
        <v>17246</v>
      </c>
      <c r="K124" s="34">
        <v>4166</v>
      </c>
      <c r="L124" s="34">
        <v>19436</v>
      </c>
      <c r="M124" s="34">
        <v>0</v>
      </c>
      <c r="N124" s="33">
        <v>185765</v>
      </c>
      <c r="O124" s="33">
        <v>1157794</v>
      </c>
      <c r="P124" s="33">
        <v>7871506</v>
      </c>
      <c r="Q124" s="59">
        <f>VLOOKUP(B124,[1]TABLE_1!$B$13:$V$144,19,FALSE)</f>
        <v>-10.520591259731718</v>
      </c>
      <c r="R124" s="59">
        <f>VLOOKUP(B124,[1]TABLE_1!$B$13:$V$144,20,FALSE)</f>
        <v>8.3683350834208365</v>
      </c>
      <c r="S124" s="59">
        <f>VLOOKUP(B124,[1]TABLE_1!$B$13:$V$144,21,FALSE)</f>
        <v>-9.266519238560921</v>
      </c>
    </row>
    <row r="125" spans="1:19" x14ac:dyDescent="0.2">
      <c r="A125">
        <v>10037449</v>
      </c>
      <c r="B125" s="26" t="s">
        <v>154</v>
      </c>
      <c r="C125" s="31">
        <v>72533</v>
      </c>
      <c r="D125" s="31">
        <v>2273</v>
      </c>
      <c r="E125" s="32">
        <v>74806</v>
      </c>
      <c r="F125" s="33">
        <v>773817</v>
      </c>
      <c r="G125" s="33">
        <v>848623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3">
        <v>0</v>
      </c>
      <c r="O125" s="33">
        <v>0</v>
      </c>
      <c r="P125" s="33">
        <v>848623</v>
      </c>
      <c r="Q125" s="59">
        <f>VLOOKUP(B125,[1]TABLE_1!$B$13:$V$144,19,FALSE)</f>
        <v>5.6066055228542622</v>
      </c>
      <c r="R125" s="59">
        <v>0</v>
      </c>
      <c r="S125" s="59">
        <f>VLOOKUP(B125,[1]TABLE_1!$B$13:$V$144,21,FALSE)</f>
        <v>5.6066055228542622</v>
      </c>
    </row>
    <row r="126" spans="1:19" x14ac:dyDescent="0.2">
      <c r="A126">
        <v>10007843</v>
      </c>
      <c r="B126" s="26" t="s">
        <v>155</v>
      </c>
      <c r="C126" s="31">
        <v>663639</v>
      </c>
      <c r="D126" s="31">
        <v>102831</v>
      </c>
      <c r="E126" s="32">
        <v>766470</v>
      </c>
      <c r="F126" s="33">
        <v>2023389</v>
      </c>
      <c r="G126" s="33">
        <v>2789859</v>
      </c>
      <c r="H126" s="34">
        <v>349079</v>
      </c>
      <c r="I126" s="34">
        <v>27928</v>
      </c>
      <c r="J126" s="34">
        <v>8532</v>
      </c>
      <c r="K126" s="34">
        <v>0</v>
      </c>
      <c r="L126" s="34">
        <v>66236</v>
      </c>
      <c r="M126" s="34">
        <v>0</v>
      </c>
      <c r="N126" s="33">
        <v>451775</v>
      </c>
      <c r="O126" s="33">
        <v>0</v>
      </c>
      <c r="P126" s="33">
        <v>3241634</v>
      </c>
      <c r="Q126" s="59">
        <f>VLOOKUP(B126,[1]TABLE_1!$B$13:$V$144,19,FALSE)</f>
        <v>0.16698932359809393</v>
      </c>
      <c r="R126" s="59">
        <f>VLOOKUP(B126,[1]TABLE_1!$B$13:$V$144,20,FALSE)</f>
        <v>-1.9027745810334871</v>
      </c>
      <c r="S126" s="59">
        <f>VLOOKUP(B126,[1]TABLE_1!$B$13:$V$144,21,FALSE)</f>
        <v>-7.2691780238037893</v>
      </c>
    </row>
    <row r="127" spans="1:19" x14ac:dyDescent="0.2">
      <c r="A127">
        <v>10007782</v>
      </c>
      <c r="B127" s="26" t="s">
        <v>156</v>
      </c>
      <c r="C127" s="31">
        <v>8843940</v>
      </c>
      <c r="D127" s="31">
        <v>73795</v>
      </c>
      <c r="E127" s="32">
        <v>8917735</v>
      </c>
      <c r="F127" s="33">
        <v>2796471</v>
      </c>
      <c r="G127" s="33">
        <v>11714206</v>
      </c>
      <c r="H127" s="34">
        <v>1498848</v>
      </c>
      <c r="I127" s="34">
        <v>179862</v>
      </c>
      <c r="J127" s="34">
        <v>585338</v>
      </c>
      <c r="K127" s="34">
        <v>113890</v>
      </c>
      <c r="L127" s="34">
        <v>340602</v>
      </c>
      <c r="M127" s="34">
        <v>0</v>
      </c>
      <c r="N127" s="33">
        <v>2718540</v>
      </c>
      <c r="O127" s="33">
        <v>330299</v>
      </c>
      <c r="P127" s="33">
        <v>14763045</v>
      </c>
      <c r="Q127" s="59">
        <f>VLOOKUP(B127,[1]TABLE_1!$B$13:$V$144,19,FALSE)</f>
        <v>-11.115766605064415</v>
      </c>
      <c r="R127" s="59">
        <f>VLOOKUP(B127,[1]TABLE_1!$B$13:$V$144,20,FALSE)</f>
        <v>-6.4441594965093882</v>
      </c>
      <c r="S127" s="59">
        <f>VLOOKUP(B127,[1]TABLE_1!$B$13:$V$144,21,FALSE)</f>
        <v>-10.810051059776114</v>
      </c>
    </row>
    <row r="128" spans="1:19" x14ac:dyDescent="0.2">
      <c r="A128">
        <v>10006299</v>
      </c>
      <c r="B128" s="26" t="s">
        <v>157</v>
      </c>
      <c r="C128" s="31">
        <v>3222226</v>
      </c>
      <c r="D128" s="31">
        <v>337060</v>
      </c>
      <c r="E128" s="32">
        <v>3559286</v>
      </c>
      <c r="F128" s="33">
        <v>6862045</v>
      </c>
      <c r="G128" s="33">
        <v>10421331</v>
      </c>
      <c r="H128" s="34">
        <v>583118</v>
      </c>
      <c r="I128" s="34">
        <v>0</v>
      </c>
      <c r="J128" s="34">
        <v>13463</v>
      </c>
      <c r="K128" s="34">
        <v>27152</v>
      </c>
      <c r="L128" s="34">
        <v>87127</v>
      </c>
      <c r="M128" s="34">
        <v>0</v>
      </c>
      <c r="N128" s="33">
        <v>710860</v>
      </c>
      <c r="O128" s="33">
        <v>931471</v>
      </c>
      <c r="P128" s="33">
        <v>12063662</v>
      </c>
      <c r="Q128" s="59">
        <f>VLOOKUP(B128,[1]TABLE_1!$B$13:$V$144,19,FALSE)</f>
        <v>-2.0875794602971216</v>
      </c>
      <c r="R128" s="59">
        <f>VLOOKUP(B128,[1]TABLE_1!$B$13:$V$144,20,FALSE)</f>
        <v>-1.8248160061209298</v>
      </c>
      <c r="S128" s="59">
        <f>VLOOKUP(B128,[1]TABLE_1!$B$13:$V$144,21,FALSE)</f>
        <v>-2.7841391231470327</v>
      </c>
    </row>
    <row r="129" spans="1:19" x14ac:dyDescent="0.2">
      <c r="A129">
        <v>10014001</v>
      </c>
      <c r="B129" s="26" t="s">
        <v>158</v>
      </c>
      <c r="C129" s="31">
        <v>745174</v>
      </c>
      <c r="D129" s="31">
        <v>17805</v>
      </c>
      <c r="E129" s="32">
        <v>762979</v>
      </c>
      <c r="F129" s="33">
        <v>1674406</v>
      </c>
      <c r="G129" s="33">
        <v>2437385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3">
        <v>0</v>
      </c>
      <c r="O129" s="33">
        <v>0</v>
      </c>
      <c r="P129" s="33">
        <v>2437385</v>
      </c>
      <c r="Q129" s="59">
        <f>VLOOKUP(B129,[1]TABLE_1!$B$13:$V$144,19,FALSE)</f>
        <v>-5.4145405762631489</v>
      </c>
      <c r="R129" s="59">
        <v>0</v>
      </c>
      <c r="S129" s="59">
        <f>VLOOKUP(B129,[1]TABLE_1!$B$13:$V$144,21,FALSE)</f>
        <v>-5.4145405762631489</v>
      </c>
    </row>
    <row r="130" spans="1:19" x14ac:dyDescent="0.2">
      <c r="A130">
        <v>10007159</v>
      </c>
      <c r="B130" s="26" t="s">
        <v>159</v>
      </c>
      <c r="C130" s="31">
        <v>2133878</v>
      </c>
      <c r="D130" s="31">
        <v>233513</v>
      </c>
      <c r="E130" s="32">
        <v>2367391</v>
      </c>
      <c r="F130" s="33">
        <v>3998344</v>
      </c>
      <c r="G130" s="33">
        <v>6365735</v>
      </c>
      <c r="H130" s="34">
        <v>1050876</v>
      </c>
      <c r="I130" s="34">
        <v>0</v>
      </c>
      <c r="J130" s="34">
        <v>61197</v>
      </c>
      <c r="K130" s="34">
        <v>24697</v>
      </c>
      <c r="L130" s="34">
        <v>184834</v>
      </c>
      <c r="M130" s="34">
        <v>0</v>
      </c>
      <c r="N130" s="33">
        <v>1321604</v>
      </c>
      <c r="O130" s="33">
        <v>338559</v>
      </c>
      <c r="P130" s="33">
        <v>8025898</v>
      </c>
      <c r="Q130" s="59">
        <f>VLOOKUP(B130,[1]TABLE_1!$B$13:$V$144,19,FALSE)</f>
        <v>-3.4115531024905867</v>
      </c>
      <c r="R130" s="59">
        <f>VLOOKUP(B130,[1]TABLE_1!$B$13:$V$144,20,FALSE)</f>
        <v>2.099696776561021</v>
      </c>
      <c r="S130" s="59">
        <f>VLOOKUP(B130,[1]TABLE_1!$B$13:$V$144,21,FALSE)</f>
        <v>-4.475713659158683</v>
      </c>
    </row>
    <row r="131" spans="1:19" x14ac:dyDescent="0.2">
      <c r="A131">
        <v>10007160</v>
      </c>
      <c r="B131" s="26" t="s">
        <v>160</v>
      </c>
      <c r="C131" s="31">
        <v>6206944</v>
      </c>
      <c r="D131" s="31">
        <v>364406</v>
      </c>
      <c r="E131" s="32">
        <v>6571350</v>
      </c>
      <c r="F131" s="33">
        <v>2176540</v>
      </c>
      <c r="G131" s="33">
        <v>8747890</v>
      </c>
      <c r="H131" s="34">
        <v>10830206</v>
      </c>
      <c r="I131" s="34">
        <v>0</v>
      </c>
      <c r="J131" s="34">
        <v>324122</v>
      </c>
      <c r="K131" s="34">
        <v>715622</v>
      </c>
      <c r="L131" s="34">
        <v>3070232</v>
      </c>
      <c r="M131" s="34">
        <v>0</v>
      </c>
      <c r="N131" s="33">
        <v>14940182</v>
      </c>
      <c r="O131" s="33">
        <v>2850000</v>
      </c>
      <c r="P131" s="33">
        <v>26538072</v>
      </c>
      <c r="Q131" s="59">
        <f>VLOOKUP(B131,[1]TABLE_1!$B$13:$V$144,19,FALSE)</f>
        <v>8.3312188170770689</v>
      </c>
      <c r="R131" s="59">
        <f>VLOOKUP(B131,[1]TABLE_1!$B$13:$V$144,20,FALSE)</f>
        <v>2.4217302535160594</v>
      </c>
      <c r="S131" s="59">
        <f>VLOOKUP(B131,[1]TABLE_1!$B$13:$V$144,21,FALSE)</f>
        <v>4.0216785324932021</v>
      </c>
    </row>
    <row r="132" spans="1:19" x14ac:dyDescent="0.2">
      <c r="A132">
        <v>10007806</v>
      </c>
      <c r="B132" s="26" t="s">
        <v>161</v>
      </c>
      <c r="C132" s="31">
        <v>4712198</v>
      </c>
      <c r="D132" s="31">
        <v>366600</v>
      </c>
      <c r="E132" s="32">
        <v>5078798</v>
      </c>
      <c r="F132" s="33">
        <v>2870768</v>
      </c>
      <c r="G132" s="33">
        <v>7949566</v>
      </c>
      <c r="H132" s="34">
        <v>10504984</v>
      </c>
      <c r="I132" s="34">
        <v>0</v>
      </c>
      <c r="J132" s="34">
        <v>1257657</v>
      </c>
      <c r="K132" s="34">
        <v>199214</v>
      </c>
      <c r="L132" s="34">
        <v>2609823</v>
      </c>
      <c r="M132" s="34">
        <v>0</v>
      </c>
      <c r="N132" s="33">
        <v>14571678</v>
      </c>
      <c r="O132" s="33">
        <v>2099696</v>
      </c>
      <c r="P132" s="33">
        <v>24620940</v>
      </c>
      <c r="Q132" s="59">
        <f>VLOOKUP(B132,[1]TABLE_1!$B$13:$V$144,19,FALSE)</f>
        <v>9.416528936539903</v>
      </c>
      <c r="R132" s="59">
        <f>VLOOKUP(B132,[1]TABLE_1!$B$13:$V$144,20,FALSE)</f>
        <v>3.5815910717121464</v>
      </c>
      <c r="S132" s="59">
        <f>VLOOKUP(B132,[1]TABLE_1!$B$13:$V$144,21,FALSE)</f>
        <v>6.426943437622425</v>
      </c>
    </row>
    <row r="133" spans="1:19" x14ac:dyDescent="0.2">
      <c r="A133">
        <v>10007161</v>
      </c>
      <c r="B133" s="26" t="s">
        <v>162</v>
      </c>
      <c r="C133" s="31">
        <v>4043753</v>
      </c>
      <c r="D133" s="31">
        <v>374249</v>
      </c>
      <c r="E133" s="32">
        <v>4418002</v>
      </c>
      <c r="F133" s="33">
        <v>6506371</v>
      </c>
      <c r="G133" s="33">
        <v>10924373</v>
      </c>
      <c r="H133" s="34">
        <v>1082115</v>
      </c>
      <c r="I133" s="34">
        <v>0</v>
      </c>
      <c r="J133" s="34">
        <v>47956</v>
      </c>
      <c r="K133" s="34">
        <v>29979</v>
      </c>
      <c r="L133" s="34">
        <v>230958</v>
      </c>
      <c r="M133" s="34">
        <v>0</v>
      </c>
      <c r="N133" s="33">
        <v>1391008</v>
      </c>
      <c r="O133" s="33">
        <v>958123</v>
      </c>
      <c r="P133" s="33">
        <v>13273504</v>
      </c>
      <c r="Q133" s="59">
        <f>VLOOKUP(B133,[1]TABLE_1!$B$13:$V$144,19,FALSE)</f>
        <v>1.1692877421534431</v>
      </c>
      <c r="R133" s="59">
        <f>VLOOKUP(B133,[1]TABLE_1!$B$13:$V$144,20,FALSE)</f>
        <v>1.0403243731686094</v>
      </c>
      <c r="S133" s="59">
        <f>VLOOKUP(B133,[1]TABLE_1!$B$13:$V$144,21,FALSE)</f>
        <v>1.5284915319136763</v>
      </c>
    </row>
    <row r="134" spans="1:19" x14ac:dyDescent="0.2">
      <c r="A134">
        <v>10008017</v>
      </c>
      <c r="B134" s="26" t="s">
        <v>163</v>
      </c>
      <c r="C134" s="31">
        <v>201209</v>
      </c>
      <c r="D134" s="31">
        <v>146246</v>
      </c>
      <c r="E134" s="32">
        <v>347455</v>
      </c>
      <c r="F134" s="33">
        <v>5086113</v>
      </c>
      <c r="G134" s="33">
        <v>5433568</v>
      </c>
      <c r="H134" s="34">
        <v>198619</v>
      </c>
      <c r="I134" s="34">
        <v>23834</v>
      </c>
      <c r="J134" s="34">
        <v>7228</v>
      </c>
      <c r="K134" s="34">
        <v>0</v>
      </c>
      <c r="L134" s="34">
        <v>34125</v>
      </c>
      <c r="M134" s="34">
        <v>0</v>
      </c>
      <c r="N134" s="33">
        <v>263806</v>
      </c>
      <c r="O134" s="33">
        <v>375998</v>
      </c>
      <c r="P134" s="33">
        <v>6073372</v>
      </c>
      <c r="Q134" s="59">
        <f>VLOOKUP(B134,[1]TABLE_1!$B$13:$V$144,19,FALSE)</f>
        <v>-6.9558832393571262</v>
      </c>
      <c r="R134" s="59">
        <f>VLOOKUP(B134,[1]TABLE_1!$B$13:$V$144,20,FALSE)</f>
        <v>1.7126509461606081</v>
      </c>
      <c r="S134" s="59">
        <f>VLOOKUP(B134,[1]TABLE_1!$B$13:$V$144,21,FALSE)</f>
        <v>-6.9758907244270212</v>
      </c>
    </row>
    <row r="135" spans="1:19" x14ac:dyDescent="0.2">
      <c r="A135">
        <v>10007163</v>
      </c>
      <c r="B135" s="26" t="s">
        <v>164</v>
      </c>
      <c r="C135" s="31">
        <v>9145699</v>
      </c>
      <c r="D135" s="31">
        <v>532063</v>
      </c>
      <c r="E135" s="32">
        <v>9677762</v>
      </c>
      <c r="F135" s="33">
        <v>3436173</v>
      </c>
      <c r="G135" s="33">
        <v>13113935</v>
      </c>
      <c r="H135" s="34">
        <v>26886687</v>
      </c>
      <c r="I135" s="34">
        <v>0</v>
      </c>
      <c r="J135" s="34">
        <v>1263888</v>
      </c>
      <c r="K135" s="34">
        <v>1821563</v>
      </c>
      <c r="L135" s="34">
        <v>5944742</v>
      </c>
      <c r="M135" s="34">
        <v>0</v>
      </c>
      <c r="N135" s="33">
        <v>35916880</v>
      </c>
      <c r="O135" s="33">
        <v>2850000</v>
      </c>
      <c r="P135" s="33">
        <v>51880815</v>
      </c>
      <c r="Q135" s="59">
        <f>VLOOKUP(B135,[1]TABLE_1!$B$13:$V$144,19,FALSE)</f>
        <v>4.5788189600408682</v>
      </c>
      <c r="R135" s="59">
        <f>VLOOKUP(B135,[1]TABLE_1!$B$13:$V$144,20,FALSE)</f>
        <v>2.9744216782968778</v>
      </c>
      <c r="S135" s="59">
        <f>VLOOKUP(B135,[1]TABLE_1!$B$13:$V$144,21,FALSE)</f>
        <v>3.2060080708297196</v>
      </c>
    </row>
    <row r="136" spans="1:19" x14ac:dyDescent="0.2">
      <c r="A136">
        <v>10006566</v>
      </c>
      <c r="B136" s="26" t="s">
        <v>165</v>
      </c>
      <c r="C136" s="31">
        <v>1089926</v>
      </c>
      <c r="D136" s="31">
        <v>121095</v>
      </c>
      <c r="E136" s="32">
        <v>1211021</v>
      </c>
      <c r="F136" s="33">
        <v>4038836</v>
      </c>
      <c r="G136" s="33">
        <v>5249857</v>
      </c>
      <c r="H136" s="34">
        <v>240402</v>
      </c>
      <c r="I136" s="34">
        <v>19232</v>
      </c>
      <c r="J136" s="34">
        <v>0</v>
      </c>
      <c r="K136" s="34">
        <v>0</v>
      </c>
      <c r="L136" s="34">
        <v>81502</v>
      </c>
      <c r="M136" s="34">
        <v>0</v>
      </c>
      <c r="N136" s="33">
        <v>341136</v>
      </c>
      <c r="O136" s="33">
        <v>0</v>
      </c>
      <c r="P136" s="33">
        <v>5590993</v>
      </c>
      <c r="Q136" s="59">
        <f>VLOOKUP(B136,[1]TABLE_1!$B$13:$V$144,19,FALSE)</f>
        <v>4.4682382036226995</v>
      </c>
      <c r="R136" s="59">
        <f>VLOOKUP(B136,[1]TABLE_1!$B$13:$V$144,20,FALSE)</f>
        <v>2.4167932605993645</v>
      </c>
      <c r="S136" s="59">
        <f>VLOOKUP(B136,[1]TABLE_1!$B$13:$V$144,21,FALSE)</f>
        <v>-1.3370949164452439</v>
      </c>
    </row>
    <row r="137" spans="1:19" x14ac:dyDescent="0.2">
      <c r="A137">
        <v>10007164</v>
      </c>
      <c r="B137" s="26" t="s">
        <v>166</v>
      </c>
      <c r="C137" s="31">
        <v>3683093</v>
      </c>
      <c r="D137" s="31">
        <v>762159</v>
      </c>
      <c r="E137" s="32">
        <v>4445252</v>
      </c>
      <c r="F137" s="33">
        <v>4472738</v>
      </c>
      <c r="G137" s="33">
        <v>8917990</v>
      </c>
      <c r="H137" s="34">
        <v>4422047</v>
      </c>
      <c r="I137" s="34">
        <v>0</v>
      </c>
      <c r="J137" s="34">
        <v>290853</v>
      </c>
      <c r="K137" s="34">
        <v>126833</v>
      </c>
      <c r="L137" s="34">
        <v>602907</v>
      </c>
      <c r="M137" s="34">
        <v>0</v>
      </c>
      <c r="N137" s="33">
        <v>5442640</v>
      </c>
      <c r="O137" s="33">
        <v>1375960</v>
      </c>
      <c r="P137" s="33">
        <v>15736590</v>
      </c>
      <c r="Q137" s="59">
        <f>VLOOKUP(B137,[1]TABLE_1!$B$13:$V$144,19,FALSE)</f>
        <v>-4.3415963494017751</v>
      </c>
      <c r="R137" s="59">
        <f>VLOOKUP(B137,[1]TABLE_1!$B$13:$V$144,20,FALSE)</f>
        <v>2.4499062492176455</v>
      </c>
      <c r="S137" s="59">
        <f>VLOOKUP(B137,[1]TABLE_1!$B$13:$V$144,21,FALSE)</f>
        <v>-0.22279106005378738</v>
      </c>
    </row>
    <row r="138" spans="1:19" x14ac:dyDescent="0.2">
      <c r="A138">
        <v>10007165</v>
      </c>
      <c r="B138" s="26" t="s">
        <v>167</v>
      </c>
      <c r="C138" s="31">
        <v>2646826</v>
      </c>
      <c r="D138" s="31">
        <v>635488</v>
      </c>
      <c r="E138" s="32">
        <v>3282314</v>
      </c>
      <c r="F138" s="33">
        <v>9719323</v>
      </c>
      <c r="G138" s="33">
        <v>13001637</v>
      </c>
      <c r="H138" s="34">
        <v>3329768</v>
      </c>
      <c r="I138" s="34">
        <v>399571</v>
      </c>
      <c r="J138" s="34">
        <v>249613</v>
      </c>
      <c r="K138" s="34">
        <v>46419</v>
      </c>
      <c r="L138" s="34">
        <v>417274</v>
      </c>
      <c r="M138" s="34">
        <v>0</v>
      </c>
      <c r="N138" s="33">
        <v>4442645</v>
      </c>
      <c r="O138" s="33">
        <v>798132</v>
      </c>
      <c r="P138" s="33">
        <v>18242414</v>
      </c>
      <c r="Q138" s="59">
        <f>VLOOKUP(B138,[1]TABLE_1!$B$13:$V$144,19,FALSE)</f>
        <v>-7.0216025269204714</v>
      </c>
      <c r="R138" s="59">
        <f>VLOOKUP(B138,[1]TABLE_1!$B$13:$V$144,20,FALSE)</f>
        <v>0.21987873395688329</v>
      </c>
      <c r="S138" s="59">
        <f>VLOOKUP(B138,[1]TABLE_1!$B$13:$V$144,21,FALSE)</f>
        <v>-5.2464644960971025</v>
      </c>
    </row>
    <row r="139" spans="1:19" x14ac:dyDescent="0.2">
      <c r="A139">
        <v>10003614</v>
      </c>
      <c r="B139" s="26" t="s">
        <v>168</v>
      </c>
      <c r="C139" s="31">
        <v>247170</v>
      </c>
      <c r="D139" s="31">
        <v>76628</v>
      </c>
      <c r="E139" s="32">
        <v>323798</v>
      </c>
      <c r="F139" s="33">
        <v>1789992</v>
      </c>
      <c r="G139" s="33">
        <v>2113790</v>
      </c>
      <c r="H139" s="34">
        <v>592814</v>
      </c>
      <c r="I139" s="34">
        <v>0</v>
      </c>
      <c r="J139" s="34">
        <v>26037</v>
      </c>
      <c r="K139" s="34">
        <v>3273</v>
      </c>
      <c r="L139" s="34">
        <v>149497</v>
      </c>
      <c r="M139" s="34">
        <v>0</v>
      </c>
      <c r="N139" s="33">
        <v>771621</v>
      </c>
      <c r="O139" s="33">
        <v>0</v>
      </c>
      <c r="P139" s="33">
        <v>2885411</v>
      </c>
      <c r="Q139" s="59">
        <f>VLOOKUP(B139,[1]TABLE_1!$B$13:$V$144,19,FALSE)</f>
        <v>11.435034670071555</v>
      </c>
      <c r="R139" s="59">
        <f>VLOOKUP(B139,[1]TABLE_1!$B$13:$V$144,20,FALSE)</f>
        <v>2.9463522147672498</v>
      </c>
      <c r="S139" s="59">
        <f>VLOOKUP(B139,[1]TABLE_1!$B$13:$V$144,21,FALSE)</f>
        <v>9.0308107033733904</v>
      </c>
    </row>
    <row r="140" spans="1:19" x14ac:dyDescent="0.2">
      <c r="A140">
        <v>10007166</v>
      </c>
      <c r="B140" s="26" t="s">
        <v>169</v>
      </c>
      <c r="C140" s="31">
        <v>3412687</v>
      </c>
      <c r="D140" s="31">
        <v>388022</v>
      </c>
      <c r="E140" s="32">
        <v>3800709</v>
      </c>
      <c r="F140" s="33">
        <v>6811540</v>
      </c>
      <c r="G140" s="33">
        <v>10612249</v>
      </c>
      <c r="H140" s="34">
        <v>1599186</v>
      </c>
      <c r="I140" s="34">
        <v>0</v>
      </c>
      <c r="J140" s="34">
        <v>64758</v>
      </c>
      <c r="K140" s="34">
        <v>99161</v>
      </c>
      <c r="L140" s="34">
        <v>193062</v>
      </c>
      <c r="M140" s="34">
        <v>0</v>
      </c>
      <c r="N140" s="33">
        <v>1956167</v>
      </c>
      <c r="O140" s="33">
        <v>2460726</v>
      </c>
      <c r="P140" s="33">
        <v>15029142</v>
      </c>
      <c r="Q140" s="59">
        <f>VLOOKUP(B140,[1]TABLE_1!$B$13:$V$144,19,FALSE)</f>
        <v>-1.3779441761334463</v>
      </c>
      <c r="R140" s="59">
        <f>VLOOKUP(B140,[1]TABLE_1!$B$13:$V$144,20,FALSE)</f>
        <v>3.8085903296437378</v>
      </c>
      <c r="S140" s="59">
        <f>VLOOKUP(B140,[1]TABLE_1!$B$13:$V$144,21,FALSE)</f>
        <v>-0.69165635422024418</v>
      </c>
    </row>
    <row r="141" spans="1:19" x14ac:dyDescent="0.2">
      <c r="A141">
        <v>10007139</v>
      </c>
      <c r="B141" s="26" t="s">
        <v>170</v>
      </c>
      <c r="C141" s="31">
        <v>702294</v>
      </c>
      <c r="D141" s="31">
        <v>110860</v>
      </c>
      <c r="E141" s="32">
        <v>813154</v>
      </c>
      <c r="F141" s="33">
        <v>2952484</v>
      </c>
      <c r="G141" s="33">
        <v>3765638</v>
      </c>
      <c r="H141" s="34">
        <v>703553</v>
      </c>
      <c r="I141" s="34">
        <v>0</v>
      </c>
      <c r="J141" s="34">
        <v>69431</v>
      </c>
      <c r="K141" s="34">
        <v>24474</v>
      </c>
      <c r="L141" s="34">
        <v>93985</v>
      </c>
      <c r="M141" s="34">
        <v>0</v>
      </c>
      <c r="N141" s="33">
        <v>891443</v>
      </c>
      <c r="O141" s="33">
        <v>254721</v>
      </c>
      <c r="P141" s="33">
        <v>4911802</v>
      </c>
      <c r="Q141" s="59">
        <f>VLOOKUP(B141,[1]TABLE_1!$B$13:$V$144,19,FALSE)</f>
        <v>1.4455631349207525</v>
      </c>
      <c r="R141" s="59">
        <f>VLOOKUP(B141,[1]TABLE_1!$B$13:$V$144,20,FALSE)</f>
        <v>-4.2227417576868449</v>
      </c>
      <c r="S141" s="59">
        <f>VLOOKUP(B141,[1]TABLE_1!$B$13:$V$144,21,FALSE)</f>
        <v>-1.3917929047812254</v>
      </c>
    </row>
    <row r="142" spans="1:19" x14ac:dyDescent="0.2">
      <c r="A142">
        <v>10007657</v>
      </c>
      <c r="B142" s="26" t="s">
        <v>171</v>
      </c>
      <c r="C142" s="31">
        <v>785393</v>
      </c>
      <c r="D142" s="31">
        <v>20045</v>
      </c>
      <c r="E142" s="32">
        <v>805438</v>
      </c>
      <c r="F142" s="33">
        <v>336347</v>
      </c>
      <c r="G142" s="33">
        <v>1141785</v>
      </c>
      <c r="H142" s="34">
        <v>41031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3">
        <v>41031</v>
      </c>
      <c r="O142" s="33">
        <v>0</v>
      </c>
      <c r="P142" s="33">
        <v>1182816</v>
      </c>
      <c r="Q142" s="59">
        <f>VLOOKUP(B142,[1]TABLE_1!$B$13:$V$144,19,FALSE)</f>
        <v>3.7527964917318348</v>
      </c>
      <c r="R142" s="59">
        <f>VLOOKUP(B142,[1]TABLE_1!$B$13:$V$144,20,FALSE)</f>
        <v>1.9125208017684607</v>
      </c>
      <c r="S142" s="59">
        <f>VLOOKUP(B142,[1]TABLE_1!$B$13:$V$144,21,FALSE)</f>
        <v>3.6878466478544323</v>
      </c>
    </row>
    <row r="143" spans="1:19" x14ac:dyDescent="0.2">
      <c r="A143">
        <v>10007167</v>
      </c>
      <c r="B143" s="26" t="s">
        <v>172</v>
      </c>
      <c r="C143" s="31">
        <v>5989887</v>
      </c>
      <c r="D143" s="31">
        <v>359455</v>
      </c>
      <c r="E143" s="32">
        <v>6349342</v>
      </c>
      <c r="F143" s="33">
        <v>2628676</v>
      </c>
      <c r="G143" s="33">
        <v>8978018</v>
      </c>
      <c r="H143" s="34">
        <v>17117324</v>
      </c>
      <c r="I143" s="34">
        <v>0</v>
      </c>
      <c r="J143" s="34">
        <v>1497104</v>
      </c>
      <c r="K143" s="34">
        <v>330064</v>
      </c>
      <c r="L143" s="34">
        <v>4110340</v>
      </c>
      <c r="M143" s="34">
        <v>0</v>
      </c>
      <c r="N143" s="33">
        <v>23054832</v>
      </c>
      <c r="O143" s="33">
        <v>2850000</v>
      </c>
      <c r="P143" s="33">
        <v>34882850</v>
      </c>
      <c r="Q143" s="59">
        <f>VLOOKUP(B143,[1]TABLE_1!$B$13:$V$144,19,FALSE)</f>
        <v>-2.4724562368022238</v>
      </c>
      <c r="R143" s="59">
        <f>VLOOKUP(B143,[1]TABLE_1!$B$13:$V$144,20,FALSE)</f>
        <v>1.5044786013087239</v>
      </c>
      <c r="S143" s="59">
        <f>VLOOKUP(B143,[1]TABLE_1!$B$13:$V$144,21,FALSE)</f>
        <v>0.32819422480670207</v>
      </c>
    </row>
    <row r="144" spans="1:19" x14ac:dyDescent="0.2">
      <c r="A144">
        <v>10007713</v>
      </c>
      <c r="B144" s="26" t="s">
        <v>173</v>
      </c>
      <c r="C144" s="31">
        <v>191386</v>
      </c>
      <c r="D144" s="31">
        <v>34714</v>
      </c>
      <c r="E144" s="32">
        <v>226100</v>
      </c>
      <c r="F144" s="33">
        <v>1349876</v>
      </c>
      <c r="G144" s="33">
        <v>1575976</v>
      </c>
      <c r="H144" s="34">
        <v>435477</v>
      </c>
      <c r="I144" s="34">
        <v>0</v>
      </c>
      <c r="J144" s="34">
        <v>0</v>
      </c>
      <c r="K144" s="34">
        <v>1488</v>
      </c>
      <c r="L144" s="34">
        <v>62660</v>
      </c>
      <c r="M144" s="34">
        <v>0</v>
      </c>
      <c r="N144" s="33">
        <v>499625</v>
      </c>
      <c r="O144" s="33">
        <v>0</v>
      </c>
      <c r="P144" s="33">
        <v>2075601</v>
      </c>
      <c r="Q144" s="59">
        <f>VLOOKUP(B144,[1]TABLE_1!$B$13:$V$144,19,FALSE)</f>
        <v>-11.63626780898341</v>
      </c>
      <c r="R144" s="59">
        <f>VLOOKUP(B144,[1]TABLE_1!$B$13:$V$144,20,FALSE)</f>
        <v>0.93903353085092833</v>
      </c>
      <c r="S144" s="59">
        <f>VLOOKUP(B144,[1]TABLE_1!$B$13:$V$144,21,FALSE)</f>
        <v>-8.9044177122801234</v>
      </c>
    </row>
    <row r="145" spans="1:19" hidden="1" x14ac:dyDescent="0.2">
      <c r="B145" s="26"/>
      <c r="C145" s="31"/>
      <c r="D145" s="31"/>
      <c r="E145" s="32"/>
      <c r="F145" s="33"/>
      <c r="G145" s="33"/>
      <c r="H145" s="34"/>
      <c r="I145" s="34"/>
      <c r="J145" s="34"/>
      <c r="K145" s="34"/>
      <c r="L145" s="34"/>
      <c r="M145" s="34"/>
      <c r="N145" s="33"/>
      <c r="O145" s="33"/>
      <c r="P145" s="33"/>
      <c r="Q145" s="59"/>
      <c r="R145" s="59"/>
      <c r="S145" s="59"/>
    </row>
    <row r="146" spans="1:19" x14ac:dyDescent="0.2">
      <c r="B146" s="19" t="s">
        <v>174</v>
      </c>
      <c r="C146" s="55"/>
      <c r="D146" s="55"/>
      <c r="E146" s="56"/>
      <c r="F146" s="57"/>
      <c r="G146" s="57">
        <f>SUM(G13:G145)</f>
        <v>1257786814</v>
      </c>
      <c r="H146" s="58"/>
      <c r="I146" s="58"/>
      <c r="J146" s="58"/>
      <c r="K146" s="58"/>
      <c r="L146" s="58"/>
      <c r="M146" s="58"/>
      <c r="N146" s="57">
        <f>SUM(N13:N145)</f>
        <v>1578000259</v>
      </c>
      <c r="O146" s="57"/>
      <c r="P146" s="57">
        <f>SUM(P13:P145)</f>
        <v>2985787064</v>
      </c>
    </row>
    <row r="147" spans="1:19" s="39" customFormat="1" x14ac:dyDescent="0.2">
      <c r="B147" s="19"/>
      <c r="C147" s="35"/>
      <c r="D147" s="35"/>
      <c r="E147" s="36"/>
      <c r="F147" s="37"/>
      <c r="G147" s="37"/>
      <c r="H147" s="38"/>
      <c r="I147" s="38"/>
      <c r="J147" s="38"/>
      <c r="K147" s="38"/>
      <c r="L147" s="38"/>
      <c r="M147" s="38"/>
      <c r="N147" s="37"/>
      <c r="O147" s="37"/>
      <c r="P147" s="37"/>
    </row>
    <row r="148" spans="1:19" x14ac:dyDescent="0.2">
      <c r="B148" s="26"/>
      <c r="C148" s="31"/>
      <c r="D148" s="31"/>
      <c r="E148" s="32"/>
      <c r="F148" s="33"/>
      <c r="G148" s="33"/>
      <c r="H148" s="34"/>
      <c r="I148" s="34"/>
      <c r="J148" s="34"/>
      <c r="K148" s="34"/>
      <c r="L148" s="34"/>
      <c r="M148" s="34"/>
      <c r="N148" s="33"/>
      <c r="O148" s="33"/>
      <c r="P148" s="33"/>
    </row>
    <row r="149" spans="1:19" x14ac:dyDescent="0.2">
      <c r="A149">
        <v>10000055</v>
      </c>
      <c r="B149" s="26"/>
      <c r="C149" s="31"/>
      <c r="D149" s="31"/>
      <c r="E149" s="32"/>
      <c r="F149" s="33"/>
      <c r="G149" s="33"/>
      <c r="H149" s="34"/>
      <c r="I149" s="34"/>
      <c r="J149" s="34"/>
      <c r="K149" s="34"/>
      <c r="L149" s="34"/>
      <c r="M149" s="34"/>
      <c r="N149" s="33"/>
      <c r="O149" s="33"/>
      <c r="P149" s="33"/>
    </row>
    <row r="150" spans="1:19" x14ac:dyDescent="0.2">
      <c r="A150">
        <v>10000093</v>
      </c>
      <c r="B150" s="26"/>
      <c r="C150" s="31"/>
      <c r="D150" s="31"/>
      <c r="E150" s="32"/>
      <c r="F150" s="33"/>
      <c r="G150" s="33"/>
      <c r="H150" s="34"/>
      <c r="I150" s="34"/>
      <c r="J150" s="34"/>
      <c r="K150" s="34"/>
      <c r="L150" s="34"/>
      <c r="M150" s="34"/>
      <c r="N150" s="33"/>
      <c r="O150" s="33"/>
      <c r="P150" s="33"/>
    </row>
    <row r="151" spans="1:19" x14ac:dyDescent="0.2">
      <c r="A151">
        <v>10004927</v>
      </c>
      <c r="B151" s="26"/>
      <c r="C151" s="31"/>
      <c r="D151" s="31"/>
      <c r="E151" s="32"/>
      <c r="F151" s="33"/>
      <c r="G151" s="33"/>
      <c r="H151" s="34"/>
      <c r="I151" s="34"/>
      <c r="J151" s="34"/>
      <c r="K151" s="34"/>
      <c r="L151" s="34"/>
      <c r="M151" s="34"/>
      <c r="N151" s="33"/>
      <c r="O151" s="33"/>
      <c r="P151" s="33"/>
    </row>
    <row r="152" spans="1:19" x14ac:dyDescent="0.2">
      <c r="A152">
        <v>10000275</v>
      </c>
      <c r="B152" s="26"/>
      <c r="C152" s="31"/>
      <c r="D152" s="31"/>
      <c r="E152" s="32"/>
      <c r="F152" s="33"/>
      <c r="G152" s="33"/>
      <c r="H152" s="34"/>
      <c r="I152" s="34"/>
      <c r="J152" s="34"/>
      <c r="K152" s="34"/>
      <c r="L152" s="34"/>
      <c r="M152" s="34"/>
      <c r="N152" s="33"/>
      <c r="O152" s="33"/>
      <c r="P152" s="33"/>
    </row>
    <row r="153" spans="1:19" x14ac:dyDescent="0.2">
      <c r="A153">
        <v>10000409</v>
      </c>
      <c r="B153" s="26"/>
      <c r="C153" s="31"/>
      <c r="D153" s="31"/>
      <c r="E153" s="32"/>
      <c r="F153" s="33"/>
      <c r="G153" s="33"/>
      <c r="H153" s="34"/>
      <c r="I153" s="34"/>
      <c r="J153" s="34"/>
      <c r="K153" s="34"/>
      <c r="L153" s="34"/>
      <c r="M153" s="34"/>
      <c r="N153" s="33"/>
      <c r="O153" s="33"/>
      <c r="P153" s="33"/>
    </row>
    <row r="154" spans="1:19" x14ac:dyDescent="0.2">
      <c r="A154">
        <v>10000415</v>
      </c>
      <c r="B154" s="26"/>
      <c r="C154" s="31"/>
      <c r="D154" s="31"/>
      <c r="E154" s="32"/>
      <c r="F154" s="33"/>
      <c r="G154" s="33"/>
      <c r="H154" s="34"/>
      <c r="I154" s="34"/>
      <c r="J154" s="34"/>
      <c r="K154" s="34"/>
      <c r="L154" s="34"/>
      <c r="M154" s="34"/>
      <c r="N154" s="33"/>
      <c r="O154" s="33"/>
      <c r="P154" s="33"/>
    </row>
    <row r="155" spans="1:19" x14ac:dyDescent="0.2">
      <c r="A155">
        <v>10000473</v>
      </c>
      <c r="B155" s="26"/>
      <c r="C155" s="31"/>
      <c r="D155" s="31"/>
      <c r="E155" s="32"/>
      <c r="F155" s="33"/>
      <c r="G155" s="33"/>
      <c r="H155" s="34"/>
      <c r="I155" s="34"/>
      <c r="J155" s="34"/>
      <c r="K155" s="34"/>
      <c r="L155" s="34"/>
      <c r="M155" s="34"/>
      <c r="N155" s="33"/>
      <c r="O155" s="33"/>
      <c r="P155" s="33"/>
    </row>
    <row r="156" spans="1:19" x14ac:dyDescent="0.2">
      <c r="A156">
        <v>10000528</v>
      </c>
      <c r="B156" s="26"/>
      <c r="C156" s="31"/>
      <c r="D156" s="31"/>
      <c r="E156" s="32"/>
      <c r="F156" s="33"/>
      <c r="G156" s="33"/>
      <c r="H156" s="34"/>
      <c r="I156" s="34"/>
      <c r="J156" s="34"/>
      <c r="K156" s="34"/>
      <c r="L156" s="34"/>
      <c r="M156" s="34"/>
      <c r="N156" s="33"/>
      <c r="O156" s="33"/>
      <c r="P156" s="33"/>
    </row>
    <row r="157" spans="1:19" x14ac:dyDescent="0.2">
      <c r="A157">
        <v>10000533</v>
      </c>
      <c r="B157" s="26"/>
      <c r="C157" s="31"/>
      <c r="D157" s="31"/>
      <c r="E157" s="32"/>
      <c r="F157" s="33"/>
      <c r="G157" s="33"/>
      <c r="H157" s="34"/>
      <c r="I157" s="34"/>
      <c r="J157" s="34"/>
      <c r="K157" s="34"/>
      <c r="L157" s="34"/>
      <c r="M157" s="34"/>
      <c r="N157" s="33"/>
      <c r="O157" s="33"/>
      <c r="P157" s="33"/>
    </row>
    <row r="158" spans="1:19" x14ac:dyDescent="0.2">
      <c r="A158">
        <v>10000534</v>
      </c>
      <c r="B158" s="26"/>
      <c r="C158" s="31"/>
      <c r="D158" s="31"/>
      <c r="E158" s="32"/>
      <c r="F158" s="33"/>
      <c r="G158" s="33"/>
      <c r="H158" s="34"/>
      <c r="I158" s="34"/>
      <c r="J158" s="34"/>
      <c r="K158" s="34"/>
      <c r="L158" s="34"/>
      <c r="M158" s="34"/>
      <c r="N158" s="33"/>
      <c r="O158" s="33"/>
      <c r="P158" s="33"/>
    </row>
    <row r="159" spans="1:19" x14ac:dyDescent="0.2">
      <c r="A159">
        <v>10000536</v>
      </c>
      <c r="B159" s="26"/>
      <c r="C159" s="31"/>
      <c r="D159" s="31"/>
      <c r="E159" s="32"/>
      <c r="F159" s="33"/>
      <c r="G159" s="33"/>
      <c r="H159" s="34"/>
      <c r="I159" s="34"/>
      <c r="J159" s="34"/>
      <c r="K159" s="34"/>
      <c r="L159" s="34"/>
      <c r="M159" s="34"/>
      <c r="N159" s="33"/>
      <c r="O159" s="33"/>
      <c r="P159" s="33"/>
    </row>
    <row r="160" spans="1:19" x14ac:dyDescent="0.2">
      <c r="A160">
        <v>10000560</v>
      </c>
      <c r="B160" s="26"/>
      <c r="C160" s="31"/>
      <c r="D160" s="31"/>
      <c r="E160" s="32"/>
      <c r="F160" s="33"/>
      <c r="G160" s="33"/>
      <c r="H160" s="34"/>
      <c r="I160" s="34"/>
      <c r="J160" s="34"/>
      <c r="K160" s="34"/>
      <c r="L160" s="34"/>
      <c r="M160" s="34"/>
      <c r="N160" s="33"/>
      <c r="O160" s="33"/>
      <c r="P160" s="33"/>
    </row>
    <row r="161" spans="1:16" x14ac:dyDescent="0.2">
      <c r="A161">
        <v>10001465</v>
      </c>
      <c r="B161" s="26"/>
      <c r="C161" s="31"/>
      <c r="D161" s="31"/>
      <c r="E161" s="32"/>
      <c r="F161" s="33"/>
      <c r="G161" s="33"/>
      <c r="H161" s="34"/>
      <c r="I161" s="34"/>
      <c r="J161" s="34"/>
      <c r="K161" s="34"/>
      <c r="L161" s="34"/>
      <c r="M161" s="34"/>
      <c r="N161" s="33"/>
      <c r="O161" s="33"/>
      <c r="P161" s="33"/>
    </row>
    <row r="162" spans="1:16" x14ac:dyDescent="0.2">
      <c r="A162">
        <v>10000610</v>
      </c>
      <c r="B162" s="26"/>
      <c r="C162" s="31"/>
      <c r="D162" s="31"/>
      <c r="E162" s="32"/>
      <c r="F162" s="33"/>
      <c r="G162" s="33"/>
      <c r="H162" s="34"/>
      <c r="I162" s="34"/>
      <c r="J162" s="34"/>
      <c r="K162" s="34"/>
      <c r="L162" s="34"/>
      <c r="M162" s="34"/>
      <c r="N162" s="33"/>
      <c r="O162" s="33"/>
      <c r="P162" s="33"/>
    </row>
    <row r="163" spans="1:16" x14ac:dyDescent="0.2">
      <c r="A163">
        <v>10000654</v>
      </c>
      <c r="B163" s="26"/>
      <c r="C163" s="31"/>
      <c r="D163" s="31"/>
      <c r="E163" s="32"/>
      <c r="F163" s="33"/>
      <c r="G163" s="33"/>
      <c r="H163" s="34"/>
      <c r="I163" s="34"/>
      <c r="J163" s="34"/>
      <c r="K163" s="34"/>
      <c r="L163" s="34"/>
      <c r="M163" s="34"/>
      <c r="N163" s="33"/>
      <c r="O163" s="33"/>
      <c r="P163" s="33"/>
    </row>
    <row r="164" spans="1:16" x14ac:dyDescent="0.2">
      <c r="A164">
        <v>10000670</v>
      </c>
      <c r="B164" s="26"/>
      <c r="C164" s="31"/>
      <c r="D164" s="31"/>
      <c r="E164" s="32"/>
      <c r="F164" s="33"/>
      <c r="G164" s="33"/>
      <c r="H164" s="34"/>
      <c r="I164" s="34"/>
      <c r="J164" s="34"/>
      <c r="K164" s="34"/>
      <c r="L164" s="34"/>
      <c r="M164" s="34"/>
      <c r="N164" s="33"/>
      <c r="O164" s="33"/>
      <c r="P164" s="33"/>
    </row>
    <row r="165" spans="1:16" x14ac:dyDescent="0.2">
      <c r="A165">
        <v>10000671</v>
      </c>
      <c r="B165" s="26"/>
      <c r="C165" s="31"/>
      <c r="D165" s="31"/>
      <c r="E165" s="32"/>
      <c r="F165" s="33"/>
      <c r="G165" s="33"/>
      <c r="H165" s="34"/>
      <c r="I165" s="34"/>
      <c r="J165" s="34"/>
      <c r="K165" s="34"/>
      <c r="L165" s="34"/>
      <c r="M165" s="34"/>
      <c r="N165" s="33"/>
      <c r="O165" s="33"/>
      <c r="P165" s="33"/>
    </row>
    <row r="166" spans="1:16" x14ac:dyDescent="0.2">
      <c r="A166">
        <v>10006442</v>
      </c>
      <c r="B166" s="26"/>
      <c r="C166" s="31"/>
      <c r="D166" s="31"/>
      <c r="E166" s="32"/>
      <c r="F166" s="33"/>
      <c r="G166" s="33"/>
      <c r="H166" s="34"/>
      <c r="I166" s="34"/>
      <c r="J166" s="34"/>
      <c r="K166" s="34"/>
      <c r="L166" s="34"/>
      <c r="M166" s="34"/>
      <c r="N166" s="33"/>
      <c r="O166" s="33"/>
      <c r="P166" s="33"/>
    </row>
    <row r="167" spans="1:16" x14ac:dyDescent="0.2">
      <c r="A167">
        <v>10000720</v>
      </c>
      <c r="B167" s="26"/>
      <c r="C167" s="31"/>
      <c r="D167" s="31"/>
      <c r="E167" s="32"/>
      <c r="F167" s="33"/>
      <c r="G167" s="33"/>
      <c r="H167" s="34"/>
      <c r="I167" s="34"/>
      <c r="J167" s="34"/>
      <c r="K167" s="34"/>
      <c r="L167" s="34"/>
      <c r="M167" s="34"/>
      <c r="N167" s="33"/>
      <c r="O167" s="33"/>
      <c r="P167" s="33"/>
    </row>
    <row r="168" spans="1:16" x14ac:dyDescent="0.2">
      <c r="A168">
        <v>10000721</v>
      </c>
      <c r="B168" s="26"/>
      <c r="C168" s="31"/>
      <c r="D168" s="31"/>
      <c r="E168" s="32"/>
      <c r="F168" s="33"/>
      <c r="G168" s="33"/>
      <c r="H168" s="34"/>
      <c r="I168" s="34"/>
      <c r="J168" s="34"/>
      <c r="K168" s="34"/>
      <c r="L168" s="34"/>
      <c r="M168" s="34"/>
      <c r="N168" s="33"/>
      <c r="O168" s="33"/>
      <c r="P168" s="33"/>
    </row>
    <row r="169" spans="1:16" x14ac:dyDescent="0.2">
      <c r="A169">
        <v>10000747</v>
      </c>
      <c r="B169" s="26"/>
      <c r="C169" s="31"/>
      <c r="D169" s="31"/>
      <c r="E169" s="32"/>
      <c r="F169" s="33"/>
      <c r="G169" s="33"/>
      <c r="H169" s="34"/>
      <c r="I169" s="34"/>
      <c r="J169" s="34"/>
      <c r="K169" s="34"/>
      <c r="L169" s="34"/>
      <c r="M169" s="34"/>
      <c r="N169" s="33"/>
      <c r="O169" s="33"/>
      <c r="P169" s="33"/>
    </row>
    <row r="170" spans="1:16" x14ac:dyDescent="0.2">
      <c r="A170">
        <v>10000754</v>
      </c>
      <c r="B170" s="26"/>
      <c r="C170" s="31"/>
      <c r="D170" s="31"/>
      <c r="E170" s="32"/>
      <c r="F170" s="33"/>
      <c r="G170" s="33"/>
      <c r="H170" s="34"/>
      <c r="I170" s="34"/>
      <c r="J170" s="34"/>
      <c r="K170" s="34"/>
      <c r="L170" s="34"/>
      <c r="M170" s="34"/>
      <c r="N170" s="33"/>
      <c r="O170" s="33"/>
      <c r="P170" s="33"/>
    </row>
    <row r="171" spans="1:16" x14ac:dyDescent="0.2">
      <c r="A171">
        <v>10000952</v>
      </c>
      <c r="B171" s="26"/>
      <c r="C171" s="31"/>
      <c r="D171" s="31"/>
      <c r="E171" s="32"/>
      <c r="F171" s="33"/>
      <c r="G171" s="33"/>
      <c r="H171" s="34"/>
      <c r="I171" s="34"/>
      <c r="J171" s="34"/>
      <c r="K171" s="34"/>
      <c r="L171" s="34"/>
      <c r="M171" s="34"/>
      <c r="N171" s="33"/>
      <c r="O171" s="33"/>
      <c r="P171" s="33"/>
    </row>
    <row r="172" spans="1:16" x14ac:dyDescent="0.2">
      <c r="A172">
        <v>10000794</v>
      </c>
      <c r="B172" s="26"/>
      <c r="C172" s="31"/>
      <c r="D172" s="31"/>
      <c r="E172" s="32"/>
      <c r="F172" s="33"/>
      <c r="G172" s="33"/>
      <c r="H172" s="34"/>
      <c r="I172" s="34"/>
      <c r="J172" s="34"/>
      <c r="K172" s="34"/>
      <c r="L172" s="34"/>
      <c r="M172" s="34"/>
      <c r="N172" s="33"/>
      <c r="O172" s="33"/>
      <c r="P172" s="33"/>
    </row>
    <row r="173" spans="1:16" x14ac:dyDescent="0.2">
      <c r="A173">
        <v>10000812</v>
      </c>
      <c r="B173" s="26"/>
      <c r="C173" s="31"/>
      <c r="D173" s="31"/>
      <c r="E173" s="32"/>
      <c r="F173" s="33"/>
      <c r="G173" s="33"/>
      <c r="H173" s="34"/>
      <c r="I173" s="34"/>
      <c r="J173" s="34"/>
      <c r="K173" s="34"/>
      <c r="L173" s="34"/>
      <c r="M173" s="34"/>
      <c r="N173" s="33"/>
      <c r="O173" s="33"/>
      <c r="P173" s="33"/>
    </row>
    <row r="174" spans="1:16" x14ac:dyDescent="0.2">
      <c r="A174">
        <v>10000820</v>
      </c>
      <c r="B174" s="26"/>
      <c r="C174" s="31"/>
      <c r="D174" s="31"/>
      <c r="E174" s="32"/>
      <c r="F174" s="33"/>
      <c r="G174" s="33"/>
      <c r="H174" s="34"/>
      <c r="I174" s="34"/>
      <c r="J174" s="34"/>
      <c r="K174" s="34"/>
      <c r="L174" s="34"/>
      <c r="M174" s="34"/>
      <c r="N174" s="33"/>
      <c r="O174" s="33"/>
      <c r="P174" s="33"/>
    </row>
    <row r="175" spans="1:16" x14ac:dyDescent="0.2">
      <c r="A175">
        <v>10000825</v>
      </c>
      <c r="B175" s="26"/>
      <c r="C175" s="31"/>
      <c r="D175" s="31"/>
      <c r="E175" s="32"/>
      <c r="F175" s="33"/>
      <c r="G175" s="33"/>
      <c r="H175" s="34"/>
      <c r="I175" s="34"/>
      <c r="J175" s="34"/>
      <c r="K175" s="34"/>
      <c r="L175" s="34"/>
      <c r="M175" s="34"/>
      <c r="N175" s="33"/>
      <c r="O175" s="33"/>
      <c r="P175" s="33"/>
    </row>
    <row r="176" spans="1:16" x14ac:dyDescent="0.2">
      <c r="A176">
        <v>10000840</v>
      </c>
      <c r="B176" s="26"/>
      <c r="C176" s="31"/>
      <c r="D176" s="31"/>
      <c r="E176" s="32"/>
      <c r="F176" s="33"/>
      <c r="G176" s="33"/>
      <c r="H176" s="34"/>
      <c r="I176" s="34"/>
      <c r="J176" s="34"/>
      <c r="K176" s="34"/>
      <c r="L176" s="34"/>
      <c r="M176" s="34"/>
      <c r="N176" s="33"/>
      <c r="O176" s="33"/>
      <c r="P176" s="33"/>
    </row>
    <row r="177" spans="1:16" x14ac:dyDescent="0.2">
      <c r="A177">
        <v>10000878</v>
      </c>
      <c r="B177" s="26"/>
      <c r="C177" s="31"/>
      <c r="D177" s="31"/>
      <c r="E177" s="32"/>
      <c r="F177" s="33"/>
      <c r="G177" s="33"/>
      <c r="H177" s="34"/>
      <c r="I177" s="34"/>
      <c r="J177" s="34"/>
      <c r="K177" s="34"/>
      <c r="L177" s="34"/>
      <c r="M177" s="34"/>
      <c r="N177" s="33"/>
      <c r="O177" s="33"/>
      <c r="P177" s="33"/>
    </row>
    <row r="178" spans="1:16" x14ac:dyDescent="0.2">
      <c r="A178">
        <v>10000944</v>
      </c>
      <c r="B178" s="26"/>
      <c r="C178" s="31"/>
      <c r="D178" s="31"/>
      <c r="E178" s="32"/>
      <c r="F178" s="33"/>
      <c r="G178" s="33"/>
      <c r="H178" s="34"/>
      <c r="I178" s="34"/>
      <c r="J178" s="34"/>
      <c r="K178" s="34"/>
      <c r="L178" s="34"/>
      <c r="M178" s="34"/>
      <c r="N178" s="33"/>
      <c r="O178" s="33"/>
      <c r="P178" s="33"/>
    </row>
    <row r="179" spans="1:16" x14ac:dyDescent="0.2">
      <c r="A179">
        <v>10000948</v>
      </c>
      <c r="B179" s="26"/>
      <c r="C179" s="31"/>
      <c r="D179" s="31"/>
      <c r="E179" s="32"/>
      <c r="F179" s="33"/>
      <c r="G179" s="33"/>
      <c r="H179" s="34"/>
      <c r="I179" s="34"/>
      <c r="J179" s="34"/>
      <c r="K179" s="34"/>
      <c r="L179" s="34"/>
      <c r="M179" s="34"/>
      <c r="N179" s="33"/>
      <c r="O179" s="33"/>
      <c r="P179" s="33"/>
    </row>
    <row r="180" spans="1:16" x14ac:dyDescent="0.2">
      <c r="A180">
        <v>10000950</v>
      </c>
      <c r="B180" s="26"/>
      <c r="C180" s="31"/>
      <c r="D180" s="31"/>
      <c r="E180" s="32"/>
      <c r="F180" s="33"/>
      <c r="G180" s="33"/>
      <c r="H180" s="34"/>
      <c r="I180" s="34"/>
      <c r="J180" s="34"/>
      <c r="K180" s="34"/>
      <c r="L180" s="34"/>
      <c r="M180" s="34"/>
      <c r="N180" s="33"/>
      <c r="O180" s="33"/>
      <c r="P180" s="33"/>
    </row>
    <row r="181" spans="1:16" x14ac:dyDescent="0.2">
      <c r="A181">
        <v>10001000</v>
      </c>
      <c r="B181" s="26"/>
      <c r="C181" s="31"/>
      <c r="D181" s="31"/>
      <c r="E181" s="32"/>
      <c r="F181" s="33"/>
      <c r="G181" s="33"/>
      <c r="H181" s="34"/>
      <c r="I181" s="34"/>
      <c r="J181" s="34"/>
      <c r="K181" s="34"/>
      <c r="L181" s="34"/>
      <c r="M181" s="34"/>
      <c r="N181" s="33"/>
      <c r="O181" s="33"/>
      <c r="P181" s="33"/>
    </row>
    <row r="182" spans="1:16" x14ac:dyDescent="0.2">
      <c r="A182">
        <v>10001004</v>
      </c>
      <c r="B182" s="26"/>
      <c r="C182" s="31"/>
      <c r="D182" s="31"/>
      <c r="E182" s="32"/>
      <c r="F182" s="33"/>
      <c r="G182" s="33"/>
      <c r="H182" s="34"/>
      <c r="I182" s="34"/>
      <c r="J182" s="34"/>
      <c r="K182" s="34"/>
      <c r="L182" s="34"/>
      <c r="M182" s="34"/>
      <c r="N182" s="33"/>
      <c r="O182" s="33"/>
      <c r="P182" s="33"/>
    </row>
    <row r="183" spans="1:16" x14ac:dyDescent="0.2">
      <c r="A183">
        <v>10001005</v>
      </c>
      <c r="B183" s="26"/>
      <c r="C183" s="31"/>
      <c r="D183" s="31"/>
      <c r="E183" s="32"/>
      <c r="F183" s="33"/>
      <c r="G183" s="33"/>
      <c r="H183" s="34"/>
      <c r="I183" s="34"/>
      <c r="J183" s="34"/>
      <c r="K183" s="34"/>
      <c r="L183" s="34"/>
      <c r="M183" s="34"/>
      <c r="N183" s="33"/>
      <c r="O183" s="33"/>
      <c r="P183" s="33"/>
    </row>
    <row r="184" spans="1:16" x14ac:dyDescent="0.2">
      <c r="A184">
        <v>10001093</v>
      </c>
      <c r="B184" s="26"/>
      <c r="C184" s="31"/>
      <c r="D184" s="31"/>
      <c r="E184" s="32"/>
      <c r="F184" s="33"/>
      <c r="G184" s="33"/>
      <c r="H184" s="34"/>
      <c r="I184" s="34"/>
      <c r="J184" s="34"/>
      <c r="K184" s="34"/>
      <c r="L184" s="34"/>
      <c r="M184" s="34"/>
      <c r="N184" s="33"/>
      <c r="O184" s="33"/>
      <c r="P184" s="33"/>
    </row>
    <row r="185" spans="1:16" x14ac:dyDescent="0.2">
      <c r="A185">
        <v>10001116</v>
      </c>
      <c r="B185" s="26"/>
      <c r="C185" s="31"/>
      <c r="D185" s="31"/>
      <c r="E185" s="32"/>
      <c r="F185" s="33"/>
      <c r="G185" s="33"/>
      <c r="H185" s="34"/>
      <c r="I185" s="34"/>
      <c r="J185" s="34"/>
      <c r="K185" s="34"/>
      <c r="L185" s="34"/>
      <c r="M185" s="34"/>
      <c r="N185" s="33"/>
      <c r="O185" s="33"/>
      <c r="P185" s="33"/>
    </row>
    <row r="186" spans="1:16" x14ac:dyDescent="0.2">
      <c r="A186">
        <v>10001144</v>
      </c>
      <c r="B186" s="26"/>
      <c r="C186" s="31"/>
      <c r="D186" s="31"/>
      <c r="E186" s="32"/>
      <c r="F186" s="33"/>
      <c r="G186" s="33"/>
      <c r="H186" s="34"/>
      <c r="I186" s="34"/>
      <c r="J186" s="34"/>
      <c r="K186" s="34"/>
      <c r="L186" s="34"/>
      <c r="M186" s="34"/>
      <c r="N186" s="33"/>
      <c r="O186" s="33"/>
      <c r="P186" s="33"/>
    </row>
    <row r="187" spans="1:16" x14ac:dyDescent="0.2">
      <c r="A187">
        <v>10001165</v>
      </c>
      <c r="B187" s="26"/>
      <c r="C187" s="31"/>
      <c r="D187" s="31"/>
      <c r="E187" s="32"/>
      <c r="F187" s="33"/>
      <c r="G187" s="33"/>
      <c r="H187" s="34"/>
      <c r="I187" s="34"/>
      <c r="J187" s="34"/>
      <c r="K187" s="34"/>
      <c r="L187" s="34"/>
      <c r="M187" s="34"/>
      <c r="N187" s="33"/>
      <c r="O187" s="33"/>
      <c r="P187" s="33"/>
    </row>
    <row r="188" spans="1:16" x14ac:dyDescent="0.2">
      <c r="A188">
        <v>10001196</v>
      </c>
      <c r="B188" s="26"/>
      <c r="C188" s="31"/>
      <c r="D188" s="31"/>
      <c r="E188" s="32"/>
      <c r="F188" s="33"/>
      <c r="G188" s="33"/>
      <c r="H188" s="34"/>
      <c r="I188" s="34"/>
      <c r="J188" s="34"/>
      <c r="K188" s="34"/>
      <c r="L188" s="34"/>
      <c r="M188" s="34"/>
      <c r="N188" s="33"/>
      <c r="O188" s="33"/>
      <c r="P188" s="33"/>
    </row>
    <row r="189" spans="1:16" x14ac:dyDescent="0.2">
      <c r="A189">
        <v>10001207</v>
      </c>
      <c r="B189" s="26"/>
      <c r="C189" s="31"/>
      <c r="D189" s="31"/>
      <c r="E189" s="32"/>
      <c r="F189" s="33"/>
      <c r="G189" s="33"/>
      <c r="H189" s="34"/>
      <c r="I189" s="34"/>
      <c r="J189" s="34"/>
      <c r="K189" s="34"/>
      <c r="L189" s="34"/>
      <c r="M189" s="34"/>
      <c r="N189" s="33"/>
      <c r="O189" s="33"/>
      <c r="P189" s="33"/>
    </row>
    <row r="190" spans="1:16" x14ac:dyDescent="0.2">
      <c r="A190">
        <v>10002061</v>
      </c>
      <c r="B190" s="26"/>
      <c r="C190" s="31"/>
      <c r="D190" s="31"/>
      <c r="E190" s="32"/>
      <c r="F190" s="33"/>
      <c r="G190" s="33"/>
      <c r="H190" s="34"/>
      <c r="I190" s="34"/>
      <c r="J190" s="34"/>
      <c r="K190" s="34"/>
      <c r="L190" s="34"/>
      <c r="M190" s="34"/>
      <c r="N190" s="33"/>
      <c r="O190" s="33"/>
      <c r="P190" s="33"/>
    </row>
    <row r="191" spans="1:16" x14ac:dyDescent="0.2">
      <c r="A191">
        <v>10005991</v>
      </c>
      <c r="B191" s="26"/>
      <c r="C191" s="31"/>
      <c r="D191" s="31"/>
      <c r="E191" s="32"/>
      <c r="F191" s="33"/>
      <c r="G191" s="33"/>
      <c r="H191" s="34"/>
      <c r="I191" s="34"/>
      <c r="J191" s="34"/>
      <c r="K191" s="34"/>
      <c r="L191" s="34"/>
      <c r="M191" s="34"/>
      <c r="N191" s="33"/>
      <c r="O191" s="33"/>
      <c r="P191" s="33"/>
    </row>
    <row r="192" spans="1:16" x14ac:dyDescent="0.2">
      <c r="A192">
        <v>10001744</v>
      </c>
      <c r="B192" s="26"/>
      <c r="C192" s="31"/>
      <c r="D192" s="31"/>
      <c r="E192" s="32"/>
      <c r="F192" s="33"/>
      <c r="G192" s="33"/>
      <c r="H192" s="34"/>
      <c r="I192" s="34"/>
      <c r="J192" s="34"/>
      <c r="K192" s="34"/>
      <c r="L192" s="34"/>
      <c r="M192" s="34"/>
      <c r="N192" s="33"/>
      <c r="O192" s="33"/>
      <c r="P192" s="33"/>
    </row>
    <row r="193" spans="1:16" x14ac:dyDescent="0.2">
      <c r="A193">
        <v>10001378</v>
      </c>
      <c r="B193" s="26"/>
      <c r="C193" s="31"/>
      <c r="D193" s="31"/>
      <c r="E193" s="32"/>
      <c r="F193" s="33"/>
      <c r="G193" s="33"/>
      <c r="H193" s="34"/>
      <c r="I193" s="34"/>
      <c r="J193" s="34"/>
      <c r="K193" s="34"/>
      <c r="L193" s="34"/>
      <c r="M193" s="34"/>
      <c r="N193" s="33"/>
      <c r="O193" s="33"/>
      <c r="P193" s="33"/>
    </row>
    <row r="194" spans="1:16" x14ac:dyDescent="0.2">
      <c r="A194">
        <v>10007817</v>
      </c>
      <c r="B194" s="26"/>
      <c r="C194" s="31"/>
      <c r="D194" s="31"/>
      <c r="E194" s="32"/>
      <c r="F194" s="33"/>
      <c r="G194" s="33"/>
      <c r="H194" s="34"/>
      <c r="I194" s="34"/>
      <c r="J194" s="34"/>
      <c r="K194" s="34"/>
      <c r="L194" s="34"/>
      <c r="M194" s="34"/>
      <c r="N194" s="33"/>
      <c r="O194" s="33"/>
      <c r="P194" s="33"/>
    </row>
    <row r="195" spans="1:16" x14ac:dyDescent="0.2">
      <c r="A195">
        <v>10001446</v>
      </c>
      <c r="B195" s="26"/>
      <c r="C195" s="31"/>
      <c r="D195" s="31"/>
      <c r="E195" s="32"/>
      <c r="F195" s="33"/>
      <c r="G195" s="33"/>
      <c r="H195" s="34"/>
      <c r="I195" s="34"/>
      <c r="J195" s="34"/>
      <c r="K195" s="34"/>
      <c r="L195" s="34"/>
      <c r="M195" s="34"/>
      <c r="N195" s="33"/>
      <c r="O195" s="33"/>
      <c r="P195" s="33"/>
    </row>
    <row r="196" spans="1:16" x14ac:dyDescent="0.2">
      <c r="A196">
        <v>10001452</v>
      </c>
      <c r="B196" s="26"/>
      <c r="C196" s="31"/>
      <c r="D196" s="31"/>
      <c r="E196" s="32"/>
      <c r="F196" s="33"/>
      <c r="G196" s="33"/>
      <c r="H196" s="34"/>
      <c r="I196" s="34"/>
      <c r="J196" s="34"/>
      <c r="K196" s="34"/>
      <c r="L196" s="34"/>
      <c r="M196" s="34"/>
      <c r="N196" s="33"/>
      <c r="O196" s="33"/>
      <c r="P196" s="33"/>
    </row>
    <row r="197" spans="1:16" x14ac:dyDescent="0.2">
      <c r="A197">
        <v>10001457</v>
      </c>
      <c r="B197" s="26"/>
      <c r="C197" s="31"/>
      <c r="D197" s="31"/>
      <c r="E197" s="32"/>
      <c r="F197" s="33"/>
      <c r="G197" s="33"/>
      <c r="H197" s="34"/>
      <c r="I197" s="34"/>
      <c r="J197" s="34"/>
      <c r="K197" s="34"/>
      <c r="L197" s="34"/>
      <c r="M197" s="34"/>
      <c r="N197" s="33"/>
      <c r="O197" s="33"/>
      <c r="P197" s="33"/>
    </row>
    <row r="198" spans="1:16" x14ac:dyDescent="0.2">
      <c r="A198">
        <v>10001458</v>
      </c>
      <c r="B198" s="26"/>
      <c r="C198" s="31"/>
      <c r="D198" s="31"/>
      <c r="E198" s="32"/>
      <c r="F198" s="33"/>
      <c r="G198" s="33"/>
      <c r="H198" s="34"/>
      <c r="I198" s="34"/>
      <c r="J198" s="34"/>
      <c r="K198" s="34"/>
      <c r="L198" s="34"/>
      <c r="M198" s="34"/>
      <c r="N198" s="33"/>
      <c r="O198" s="33"/>
      <c r="P198" s="33"/>
    </row>
    <row r="199" spans="1:16" x14ac:dyDescent="0.2">
      <c r="A199">
        <v>10004772</v>
      </c>
      <c r="B199" s="26"/>
      <c r="C199" s="31"/>
      <c r="D199" s="31"/>
      <c r="E199" s="32"/>
      <c r="F199" s="33"/>
      <c r="G199" s="33"/>
      <c r="H199" s="34"/>
      <c r="I199" s="34"/>
      <c r="J199" s="34"/>
      <c r="K199" s="34"/>
      <c r="L199" s="34"/>
      <c r="M199" s="34"/>
      <c r="N199" s="33"/>
      <c r="O199" s="33"/>
      <c r="P199" s="33"/>
    </row>
    <row r="200" spans="1:16" x14ac:dyDescent="0.2">
      <c r="A200">
        <v>10005128</v>
      </c>
      <c r="B200" s="26"/>
      <c r="C200" s="31"/>
      <c r="D200" s="31"/>
      <c r="E200" s="32"/>
      <c r="F200" s="33"/>
      <c r="G200" s="33"/>
      <c r="H200" s="34"/>
      <c r="I200" s="34"/>
      <c r="J200" s="34"/>
      <c r="K200" s="34"/>
      <c r="L200" s="34"/>
      <c r="M200" s="34"/>
      <c r="N200" s="33"/>
      <c r="O200" s="33"/>
      <c r="P200" s="33"/>
    </row>
    <row r="201" spans="1:16" x14ac:dyDescent="0.2">
      <c r="A201">
        <v>10001467</v>
      </c>
      <c r="B201" s="26"/>
      <c r="C201" s="31"/>
      <c r="D201" s="31"/>
      <c r="E201" s="32"/>
      <c r="F201" s="33"/>
      <c r="G201" s="33"/>
      <c r="H201" s="34"/>
      <c r="I201" s="34"/>
      <c r="J201" s="34"/>
      <c r="K201" s="34"/>
      <c r="L201" s="34"/>
      <c r="M201" s="34"/>
      <c r="N201" s="33"/>
      <c r="O201" s="33"/>
      <c r="P201" s="33"/>
    </row>
    <row r="202" spans="1:16" x14ac:dyDescent="0.2">
      <c r="A202">
        <v>10003955</v>
      </c>
      <c r="B202" s="26"/>
      <c r="C202" s="31"/>
      <c r="D202" s="31"/>
      <c r="E202" s="32"/>
      <c r="F202" s="33"/>
      <c r="G202" s="33"/>
      <c r="H202" s="34"/>
      <c r="I202" s="34"/>
      <c r="J202" s="34"/>
      <c r="K202" s="34"/>
      <c r="L202" s="34"/>
      <c r="M202" s="34"/>
      <c r="N202" s="33"/>
      <c r="O202" s="33"/>
      <c r="P202" s="33"/>
    </row>
    <row r="203" spans="1:16" x14ac:dyDescent="0.2">
      <c r="A203">
        <v>10001476</v>
      </c>
      <c r="B203" s="26"/>
      <c r="C203" s="31"/>
      <c r="D203" s="31"/>
      <c r="E203" s="32"/>
      <c r="F203" s="33"/>
      <c r="G203" s="33"/>
      <c r="H203" s="34"/>
      <c r="I203" s="34"/>
      <c r="J203" s="34"/>
      <c r="K203" s="34"/>
      <c r="L203" s="34"/>
      <c r="M203" s="34"/>
      <c r="N203" s="33"/>
      <c r="O203" s="33"/>
      <c r="P203" s="33"/>
    </row>
    <row r="204" spans="1:16" x14ac:dyDescent="0.2">
      <c r="A204">
        <v>10007578</v>
      </c>
      <c r="B204" s="26"/>
      <c r="C204" s="31"/>
      <c r="D204" s="31"/>
      <c r="E204" s="32"/>
      <c r="F204" s="33"/>
      <c r="G204" s="33"/>
      <c r="H204" s="34"/>
      <c r="I204" s="34"/>
      <c r="J204" s="34"/>
      <c r="K204" s="34"/>
      <c r="L204" s="34"/>
      <c r="M204" s="34"/>
      <c r="N204" s="33"/>
      <c r="O204" s="33"/>
      <c r="P204" s="33"/>
    </row>
    <row r="205" spans="1:16" x14ac:dyDescent="0.2">
      <c r="A205">
        <v>10001503</v>
      </c>
      <c r="B205" s="26"/>
      <c r="C205" s="31"/>
      <c r="D205" s="31"/>
      <c r="E205" s="32"/>
      <c r="F205" s="33"/>
      <c r="G205" s="33"/>
      <c r="H205" s="34"/>
      <c r="I205" s="34"/>
      <c r="J205" s="34"/>
      <c r="K205" s="34"/>
      <c r="L205" s="34"/>
      <c r="M205" s="34"/>
      <c r="N205" s="33"/>
      <c r="O205" s="33"/>
      <c r="P205" s="33"/>
    </row>
    <row r="206" spans="1:16" x14ac:dyDescent="0.2">
      <c r="A206">
        <v>10001535</v>
      </c>
      <c r="B206" s="26"/>
      <c r="C206" s="31"/>
      <c r="D206" s="31"/>
      <c r="E206" s="32"/>
      <c r="F206" s="33"/>
      <c r="G206" s="33"/>
      <c r="H206" s="34"/>
      <c r="I206" s="34"/>
      <c r="J206" s="34"/>
      <c r="K206" s="34"/>
      <c r="L206" s="34"/>
      <c r="M206" s="34"/>
      <c r="N206" s="33"/>
      <c r="O206" s="33"/>
      <c r="P206" s="33"/>
    </row>
    <row r="207" spans="1:16" x14ac:dyDescent="0.2">
      <c r="A207">
        <v>10001696</v>
      </c>
      <c r="B207" s="26"/>
      <c r="C207" s="31"/>
      <c r="D207" s="31"/>
      <c r="E207" s="32"/>
      <c r="F207" s="33"/>
      <c r="G207" s="33"/>
      <c r="H207" s="34"/>
      <c r="I207" s="34"/>
      <c r="J207" s="34"/>
      <c r="K207" s="34"/>
      <c r="L207" s="34"/>
      <c r="M207" s="34"/>
      <c r="N207" s="33"/>
      <c r="O207" s="33"/>
      <c r="P207" s="33"/>
    </row>
    <row r="208" spans="1:16" x14ac:dyDescent="0.2">
      <c r="A208">
        <v>10001743</v>
      </c>
      <c r="B208" s="26"/>
      <c r="C208" s="31"/>
      <c r="D208" s="31"/>
      <c r="E208" s="32"/>
      <c r="F208" s="33"/>
      <c r="G208" s="33"/>
      <c r="H208" s="34"/>
      <c r="I208" s="34"/>
      <c r="J208" s="34"/>
      <c r="K208" s="34"/>
      <c r="L208" s="34"/>
      <c r="M208" s="34"/>
      <c r="N208" s="33"/>
      <c r="O208" s="33"/>
      <c r="P208" s="33"/>
    </row>
    <row r="209" spans="1:16" x14ac:dyDescent="0.2">
      <c r="A209">
        <v>10001778</v>
      </c>
      <c r="B209" s="26"/>
      <c r="C209" s="31"/>
      <c r="D209" s="31"/>
      <c r="E209" s="32"/>
      <c r="F209" s="33"/>
      <c r="G209" s="33"/>
      <c r="H209" s="34"/>
      <c r="I209" s="34"/>
      <c r="J209" s="34"/>
      <c r="K209" s="34"/>
      <c r="L209" s="34"/>
      <c r="M209" s="34"/>
      <c r="N209" s="33"/>
      <c r="O209" s="33"/>
      <c r="P209" s="33"/>
    </row>
    <row r="210" spans="1:16" x14ac:dyDescent="0.2">
      <c r="A210">
        <v>10001897</v>
      </c>
      <c r="B210" s="26"/>
      <c r="C210" s="31"/>
      <c r="D210" s="31"/>
      <c r="E210" s="32"/>
      <c r="F210" s="33"/>
      <c r="G210" s="33"/>
      <c r="H210" s="34"/>
      <c r="I210" s="34"/>
      <c r="J210" s="34"/>
      <c r="K210" s="34"/>
      <c r="L210" s="34"/>
      <c r="M210" s="34"/>
      <c r="N210" s="33"/>
      <c r="O210" s="33"/>
      <c r="P210" s="33"/>
    </row>
    <row r="211" spans="1:16" x14ac:dyDescent="0.2">
      <c r="A211">
        <v>10001919</v>
      </c>
      <c r="B211" s="26"/>
      <c r="C211" s="31"/>
      <c r="D211" s="31"/>
      <c r="E211" s="32"/>
      <c r="F211" s="33"/>
      <c r="G211" s="33"/>
      <c r="H211" s="34"/>
      <c r="I211" s="34"/>
      <c r="J211" s="34"/>
      <c r="K211" s="34"/>
      <c r="L211" s="34"/>
      <c r="M211" s="34"/>
      <c r="N211" s="33"/>
      <c r="O211" s="33"/>
      <c r="P211" s="33"/>
    </row>
    <row r="212" spans="1:16" x14ac:dyDescent="0.2">
      <c r="A212">
        <v>10002005</v>
      </c>
      <c r="B212" s="26"/>
      <c r="C212" s="31"/>
      <c r="D212" s="31"/>
      <c r="E212" s="32"/>
      <c r="F212" s="33"/>
      <c r="G212" s="33"/>
      <c r="H212" s="34"/>
      <c r="I212" s="34"/>
      <c r="J212" s="34"/>
      <c r="K212" s="34"/>
      <c r="L212" s="34"/>
      <c r="M212" s="34"/>
      <c r="N212" s="33"/>
      <c r="O212" s="33"/>
      <c r="P212" s="33"/>
    </row>
    <row r="213" spans="1:16" x14ac:dyDescent="0.2">
      <c r="A213">
        <v>10007924</v>
      </c>
      <c r="B213" s="26"/>
      <c r="C213" s="31"/>
      <c r="D213" s="31"/>
      <c r="E213" s="32"/>
      <c r="F213" s="33"/>
      <c r="G213" s="33"/>
      <c r="H213" s="34"/>
      <c r="I213" s="34"/>
      <c r="J213" s="34"/>
      <c r="K213" s="34"/>
      <c r="L213" s="34"/>
      <c r="M213" s="34"/>
      <c r="N213" s="33"/>
      <c r="O213" s="33"/>
      <c r="P213" s="33"/>
    </row>
    <row r="214" spans="1:16" x14ac:dyDescent="0.2">
      <c r="A214">
        <v>10002094</v>
      </c>
      <c r="B214" s="26"/>
      <c r="C214" s="31"/>
      <c r="D214" s="31"/>
      <c r="E214" s="32"/>
      <c r="F214" s="33"/>
      <c r="G214" s="33"/>
      <c r="H214" s="34"/>
      <c r="I214" s="34"/>
      <c r="J214" s="34"/>
      <c r="K214" s="34"/>
      <c r="L214" s="34"/>
      <c r="M214" s="34"/>
      <c r="N214" s="33"/>
      <c r="O214" s="33"/>
      <c r="P214" s="33"/>
    </row>
    <row r="215" spans="1:16" x14ac:dyDescent="0.2">
      <c r="A215">
        <v>10002107</v>
      </c>
      <c r="B215" s="26"/>
      <c r="C215" s="31"/>
      <c r="D215" s="31"/>
      <c r="E215" s="32"/>
      <c r="F215" s="33"/>
      <c r="G215" s="33"/>
      <c r="H215" s="34"/>
      <c r="I215" s="34"/>
      <c r="J215" s="34"/>
      <c r="K215" s="34"/>
      <c r="L215" s="34"/>
      <c r="M215" s="34"/>
      <c r="N215" s="33"/>
      <c r="O215" s="33"/>
      <c r="P215" s="33"/>
    </row>
    <row r="216" spans="1:16" x14ac:dyDescent="0.2">
      <c r="A216">
        <v>10002126</v>
      </c>
      <c r="B216" s="26"/>
      <c r="C216" s="31"/>
      <c r="D216" s="31"/>
      <c r="E216" s="32"/>
      <c r="F216" s="33"/>
      <c r="G216" s="33"/>
      <c r="H216" s="34"/>
      <c r="I216" s="34"/>
      <c r="J216" s="34"/>
      <c r="K216" s="34"/>
      <c r="L216" s="34"/>
      <c r="M216" s="34"/>
      <c r="N216" s="33"/>
      <c r="O216" s="33"/>
      <c r="P216" s="33"/>
    </row>
    <row r="217" spans="1:16" x14ac:dyDescent="0.2">
      <c r="A217">
        <v>10002130</v>
      </c>
      <c r="B217" s="26"/>
      <c r="C217" s="31"/>
      <c r="D217" s="31"/>
      <c r="E217" s="32"/>
      <c r="F217" s="33"/>
      <c r="G217" s="33"/>
      <c r="H217" s="34"/>
      <c r="I217" s="34"/>
      <c r="J217" s="34"/>
      <c r="K217" s="34"/>
      <c r="L217" s="34"/>
      <c r="M217" s="34"/>
      <c r="N217" s="33"/>
      <c r="O217" s="33"/>
      <c r="P217" s="33"/>
    </row>
    <row r="218" spans="1:16" x14ac:dyDescent="0.2">
      <c r="A218">
        <v>10002143</v>
      </c>
      <c r="B218" s="26"/>
      <c r="C218" s="31"/>
      <c r="D218" s="31"/>
      <c r="E218" s="32"/>
      <c r="F218" s="33"/>
      <c r="G218" s="33"/>
      <c r="H218" s="34"/>
      <c r="I218" s="34"/>
      <c r="J218" s="34"/>
      <c r="K218" s="34"/>
      <c r="L218" s="34"/>
      <c r="M218" s="34"/>
      <c r="N218" s="33"/>
      <c r="O218" s="33"/>
      <c r="P218" s="33"/>
    </row>
    <row r="219" spans="1:16" x14ac:dyDescent="0.2">
      <c r="A219">
        <v>10002370</v>
      </c>
      <c r="B219" s="26"/>
      <c r="C219" s="31"/>
      <c r="D219" s="31"/>
      <c r="E219" s="32"/>
      <c r="F219" s="33"/>
      <c r="G219" s="33"/>
      <c r="H219" s="34"/>
      <c r="I219" s="34"/>
      <c r="J219" s="34"/>
      <c r="K219" s="34"/>
      <c r="L219" s="34"/>
      <c r="M219" s="34"/>
      <c r="N219" s="33"/>
      <c r="O219" s="33"/>
      <c r="P219" s="33"/>
    </row>
    <row r="220" spans="1:16" x14ac:dyDescent="0.2">
      <c r="A220">
        <v>10007928</v>
      </c>
      <c r="B220" s="26"/>
      <c r="C220" s="31"/>
      <c r="D220" s="31"/>
      <c r="E220" s="32"/>
      <c r="F220" s="33"/>
      <c r="G220" s="33"/>
      <c r="H220" s="34"/>
      <c r="I220" s="34"/>
      <c r="J220" s="34"/>
      <c r="K220" s="34"/>
      <c r="L220" s="34"/>
      <c r="M220" s="34"/>
      <c r="N220" s="33"/>
      <c r="O220" s="33"/>
      <c r="P220" s="33"/>
    </row>
    <row r="221" spans="1:16" x14ac:dyDescent="0.2">
      <c r="A221">
        <v>10002412</v>
      </c>
      <c r="B221" s="26"/>
      <c r="C221" s="31"/>
      <c r="D221" s="31"/>
      <c r="E221" s="32"/>
      <c r="F221" s="33"/>
      <c r="G221" s="33"/>
      <c r="H221" s="34"/>
      <c r="I221" s="34"/>
      <c r="J221" s="34"/>
      <c r="K221" s="34"/>
      <c r="L221" s="34"/>
      <c r="M221" s="34"/>
      <c r="N221" s="33"/>
      <c r="O221" s="33"/>
      <c r="P221" s="33"/>
    </row>
    <row r="222" spans="1:16" x14ac:dyDescent="0.2">
      <c r="A222">
        <v>10002599</v>
      </c>
      <c r="B222" s="26"/>
      <c r="C222" s="31"/>
      <c r="D222" s="31"/>
      <c r="E222" s="32"/>
      <c r="F222" s="33"/>
      <c r="G222" s="33"/>
      <c r="H222" s="34"/>
      <c r="I222" s="34"/>
      <c r="J222" s="34"/>
      <c r="K222" s="34"/>
      <c r="L222" s="34"/>
      <c r="M222" s="34"/>
      <c r="N222" s="33"/>
      <c r="O222" s="33"/>
      <c r="P222" s="33"/>
    </row>
    <row r="223" spans="1:16" x14ac:dyDescent="0.2">
      <c r="A223">
        <v>10002638</v>
      </c>
      <c r="B223" s="26"/>
      <c r="C223" s="31"/>
      <c r="D223" s="31"/>
      <c r="E223" s="32"/>
      <c r="F223" s="33"/>
      <c r="G223" s="33"/>
      <c r="H223" s="34"/>
      <c r="I223" s="34"/>
      <c r="J223" s="34"/>
      <c r="K223" s="34"/>
      <c r="L223" s="34"/>
      <c r="M223" s="34"/>
      <c r="N223" s="33"/>
      <c r="O223" s="33"/>
      <c r="P223" s="33"/>
    </row>
    <row r="224" spans="1:16" x14ac:dyDescent="0.2">
      <c r="A224">
        <v>10002696</v>
      </c>
      <c r="B224" s="26"/>
      <c r="C224" s="31"/>
      <c r="D224" s="31"/>
      <c r="E224" s="32"/>
      <c r="F224" s="33"/>
      <c r="G224" s="33"/>
      <c r="H224" s="34"/>
      <c r="I224" s="34"/>
      <c r="J224" s="34"/>
      <c r="K224" s="34"/>
      <c r="L224" s="34"/>
      <c r="M224" s="34"/>
      <c r="N224" s="33"/>
      <c r="O224" s="33"/>
      <c r="P224" s="33"/>
    </row>
    <row r="225" spans="1:16" x14ac:dyDescent="0.2">
      <c r="A225">
        <v>10002743</v>
      </c>
      <c r="B225" s="26"/>
      <c r="C225" s="31"/>
      <c r="D225" s="31"/>
      <c r="E225" s="32"/>
      <c r="F225" s="33"/>
      <c r="G225" s="33"/>
      <c r="H225" s="34"/>
      <c r="I225" s="34"/>
      <c r="J225" s="34"/>
      <c r="K225" s="34"/>
      <c r="L225" s="34"/>
      <c r="M225" s="34"/>
      <c r="N225" s="33"/>
      <c r="O225" s="33"/>
      <c r="P225" s="33"/>
    </row>
    <row r="226" spans="1:16" x14ac:dyDescent="0.2">
      <c r="A226">
        <v>10007938</v>
      </c>
      <c r="B226" s="26"/>
      <c r="C226" s="31"/>
      <c r="D226" s="31"/>
      <c r="E226" s="32"/>
      <c r="F226" s="33"/>
      <c r="G226" s="33"/>
      <c r="H226" s="34"/>
      <c r="I226" s="34"/>
      <c r="J226" s="34"/>
      <c r="K226" s="34"/>
      <c r="L226" s="34"/>
      <c r="M226" s="34"/>
      <c r="N226" s="33"/>
      <c r="O226" s="33"/>
      <c r="P226" s="33"/>
    </row>
    <row r="227" spans="1:16" x14ac:dyDescent="0.2">
      <c r="A227">
        <v>10002815</v>
      </c>
      <c r="B227" s="26"/>
      <c r="C227" s="31"/>
      <c r="D227" s="31"/>
      <c r="E227" s="32"/>
      <c r="F227" s="33"/>
      <c r="G227" s="33"/>
      <c r="H227" s="34"/>
      <c r="I227" s="34"/>
      <c r="J227" s="34"/>
      <c r="K227" s="34"/>
      <c r="L227" s="34"/>
      <c r="M227" s="34"/>
      <c r="N227" s="33"/>
      <c r="O227" s="33"/>
      <c r="P227" s="33"/>
    </row>
    <row r="228" spans="1:16" x14ac:dyDescent="0.2">
      <c r="A228">
        <v>10002843</v>
      </c>
      <c r="B228" s="26"/>
      <c r="C228" s="31"/>
      <c r="D228" s="31"/>
      <c r="E228" s="32"/>
      <c r="F228" s="33"/>
      <c r="G228" s="33"/>
      <c r="H228" s="34"/>
      <c r="I228" s="34"/>
      <c r="J228" s="34"/>
      <c r="K228" s="34"/>
      <c r="L228" s="34"/>
      <c r="M228" s="34"/>
      <c r="N228" s="33"/>
      <c r="O228" s="33"/>
      <c r="P228" s="33"/>
    </row>
    <row r="229" spans="1:16" x14ac:dyDescent="0.2">
      <c r="A229">
        <v>10002852</v>
      </c>
      <c r="B229" s="26"/>
      <c r="C229" s="31"/>
      <c r="D229" s="31"/>
      <c r="E229" s="32"/>
      <c r="F229" s="33"/>
      <c r="G229" s="33"/>
      <c r="H229" s="34"/>
      <c r="I229" s="34"/>
      <c r="J229" s="34"/>
      <c r="K229" s="34"/>
      <c r="L229" s="34"/>
      <c r="M229" s="34"/>
      <c r="N229" s="33"/>
      <c r="O229" s="33"/>
      <c r="P229" s="33"/>
    </row>
    <row r="230" spans="1:16" x14ac:dyDescent="0.2">
      <c r="A230">
        <v>10001548</v>
      </c>
      <c r="B230" s="26"/>
      <c r="C230" s="31"/>
      <c r="D230" s="31"/>
      <c r="E230" s="32"/>
      <c r="F230" s="33"/>
      <c r="G230" s="33"/>
      <c r="H230" s="34"/>
      <c r="I230" s="34"/>
      <c r="J230" s="34"/>
      <c r="K230" s="34"/>
      <c r="L230" s="34"/>
      <c r="M230" s="34"/>
      <c r="N230" s="33"/>
      <c r="O230" s="33"/>
      <c r="P230" s="33"/>
    </row>
    <row r="231" spans="1:16" x14ac:dyDescent="0.2">
      <c r="A231">
        <v>10002899</v>
      </c>
      <c r="B231" s="26"/>
      <c r="C231" s="31"/>
      <c r="D231" s="31"/>
      <c r="E231" s="32"/>
      <c r="F231" s="33"/>
      <c r="G231" s="33"/>
      <c r="H231" s="34"/>
      <c r="I231" s="34"/>
      <c r="J231" s="34"/>
      <c r="K231" s="34"/>
      <c r="L231" s="34"/>
      <c r="M231" s="34"/>
      <c r="N231" s="33"/>
      <c r="O231" s="33"/>
      <c r="P231" s="33"/>
    </row>
    <row r="232" spans="1:16" x14ac:dyDescent="0.2">
      <c r="A232">
        <v>10002907</v>
      </c>
      <c r="B232" s="26"/>
      <c r="C232" s="31"/>
      <c r="D232" s="31"/>
      <c r="E232" s="32"/>
      <c r="F232" s="33"/>
      <c r="G232" s="33"/>
      <c r="H232" s="34"/>
      <c r="I232" s="34"/>
      <c r="J232" s="34"/>
      <c r="K232" s="34"/>
      <c r="L232" s="34"/>
      <c r="M232" s="34"/>
      <c r="N232" s="33"/>
      <c r="O232" s="33"/>
      <c r="P232" s="33"/>
    </row>
    <row r="233" spans="1:16" x14ac:dyDescent="0.2">
      <c r="A233">
        <v>10002919</v>
      </c>
      <c r="B233" s="26"/>
      <c r="C233" s="31"/>
      <c r="D233" s="31"/>
      <c r="E233" s="32"/>
      <c r="F233" s="33"/>
      <c r="G233" s="33"/>
      <c r="H233" s="34"/>
      <c r="I233" s="34"/>
      <c r="J233" s="34"/>
      <c r="K233" s="34"/>
      <c r="L233" s="34"/>
      <c r="M233" s="34"/>
      <c r="N233" s="33"/>
      <c r="O233" s="33"/>
      <c r="P233" s="33"/>
    </row>
    <row r="234" spans="1:16" x14ac:dyDescent="0.2">
      <c r="A234">
        <v>10002935</v>
      </c>
      <c r="B234" s="26"/>
      <c r="C234" s="31"/>
      <c r="D234" s="31"/>
      <c r="E234" s="32"/>
      <c r="F234" s="33"/>
      <c r="G234" s="33"/>
      <c r="H234" s="34"/>
      <c r="I234" s="34"/>
      <c r="J234" s="34"/>
      <c r="K234" s="34"/>
      <c r="L234" s="34"/>
      <c r="M234" s="34"/>
      <c r="N234" s="33"/>
      <c r="O234" s="33"/>
      <c r="P234" s="33"/>
    </row>
    <row r="235" spans="1:16" x14ac:dyDescent="0.2">
      <c r="A235">
        <v>10007977</v>
      </c>
      <c r="B235" s="26"/>
      <c r="C235" s="31"/>
      <c r="D235" s="31"/>
      <c r="E235" s="32"/>
      <c r="F235" s="33"/>
      <c r="G235" s="33"/>
      <c r="H235" s="34"/>
      <c r="I235" s="34"/>
      <c r="J235" s="34"/>
      <c r="K235" s="34"/>
      <c r="L235" s="34"/>
      <c r="M235" s="34"/>
      <c r="N235" s="33"/>
      <c r="O235" s="33"/>
      <c r="P235" s="33"/>
    </row>
    <row r="236" spans="1:16" x14ac:dyDescent="0.2">
      <c r="A236">
        <v>10003010</v>
      </c>
      <c r="B236" s="26"/>
      <c r="C236" s="31"/>
      <c r="D236" s="31"/>
      <c r="E236" s="32"/>
      <c r="F236" s="33"/>
      <c r="G236" s="33"/>
      <c r="H236" s="34"/>
      <c r="I236" s="34"/>
      <c r="J236" s="34"/>
      <c r="K236" s="34"/>
      <c r="L236" s="34"/>
      <c r="M236" s="34"/>
      <c r="N236" s="33"/>
      <c r="O236" s="33"/>
      <c r="P236" s="33"/>
    </row>
    <row r="237" spans="1:16" x14ac:dyDescent="0.2">
      <c r="A237">
        <v>10003022</v>
      </c>
      <c r="B237" s="26"/>
      <c r="C237" s="31"/>
      <c r="D237" s="31"/>
      <c r="E237" s="32"/>
      <c r="F237" s="33"/>
      <c r="G237" s="33"/>
      <c r="H237" s="34"/>
      <c r="I237" s="34"/>
      <c r="J237" s="34"/>
      <c r="K237" s="34"/>
      <c r="L237" s="34"/>
      <c r="M237" s="34"/>
      <c r="N237" s="33"/>
      <c r="O237" s="33"/>
      <c r="P237" s="33"/>
    </row>
    <row r="238" spans="1:16" x14ac:dyDescent="0.2">
      <c r="A238">
        <v>10003023</v>
      </c>
      <c r="B238" s="26"/>
      <c r="C238" s="31"/>
      <c r="D238" s="31"/>
      <c r="E238" s="32"/>
      <c r="F238" s="33"/>
      <c r="G238" s="33"/>
      <c r="H238" s="34"/>
      <c r="I238" s="34"/>
      <c r="J238" s="34"/>
      <c r="K238" s="34"/>
      <c r="L238" s="34"/>
      <c r="M238" s="34"/>
      <c r="N238" s="33"/>
      <c r="O238" s="33"/>
      <c r="P238" s="33"/>
    </row>
    <row r="239" spans="1:16" x14ac:dyDescent="0.2">
      <c r="A239">
        <v>10003035</v>
      </c>
      <c r="B239" s="26"/>
      <c r="C239" s="31"/>
      <c r="D239" s="31"/>
      <c r="E239" s="32"/>
      <c r="F239" s="33"/>
      <c r="G239" s="33"/>
      <c r="H239" s="34"/>
      <c r="I239" s="34"/>
      <c r="J239" s="34"/>
      <c r="K239" s="34"/>
      <c r="L239" s="34"/>
      <c r="M239" s="34"/>
      <c r="N239" s="33"/>
      <c r="O239" s="33"/>
      <c r="P239" s="33"/>
    </row>
    <row r="240" spans="1:16" x14ac:dyDescent="0.2">
      <c r="A240">
        <v>10007945</v>
      </c>
      <c r="B240" s="26"/>
      <c r="C240" s="31"/>
      <c r="D240" s="31"/>
      <c r="E240" s="32"/>
      <c r="F240" s="33"/>
      <c r="G240" s="33"/>
      <c r="H240" s="34"/>
      <c r="I240" s="34"/>
      <c r="J240" s="34"/>
      <c r="K240" s="34"/>
      <c r="L240" s="34"/>
      <c r="M240" s="34"/>
      <c r="N240" s="33"/>
      <c r="O240" s="33"/>
      <c r="P240" s="33"/>
    </row>
    <row r="241" spans="1:16" x14ac:dyDescent="0.2">
      <c r="A241">
        <v>10003128</v>
      </c>
      <c r="B241" s="26"/>
      <c r="C241" s="31"/>
      <c r="D241" s="31"/>
      <c r="E241" s="32"/>
      <c r="F241" s="33"/>
      <c r="G241" s="33"/>
      <c r="H241" s="34"/>
      <c r="I241" s="34"/>
      <c r="J241" s="34"/>
      <c r="K241" s="34"/>
      <c r="L241" s="34"/>
      <c r="M241" s="34"/>
      <c r="N241" s="33"/>
      <c r="O241" s="33"/>
      <c r="P241" s="33"/>
    </row>
    <row r="242" spans="1:16" x14ac:dyDescent="0.2">
      <c r="A242">
        <v>10003146</v>
      </c>
      <c r="B242" s="26"/>
      <c r="C242" s="31"/>
      <c r="D242" s="31"/>
      <c r="E242" s="32"/>
      <c r="F242" s="33"/>
      <c r="G242" s="33"/>
      <c r="H242" s="34"/>
      <c r="I242" s="34"/>
      <c r="J242" s="34"/>
      <c r="K242" s="34"/>
      <c r="L242" s="34"/>
      <c r="M242" s="34"/>
      <c r="N242" s="33"/>
      <c r="O242" s="33"/>
      <c r="P242" s="33"/>
    </row>
    <row r="243" spans="1:16" x14ac:dyDescent="0.2">
      <c r="A243">
        <v>10003193</v>
      </c>
      <c r="B243" s="26"/>
      <c r="C243" s="31"/>
      <c r="D243" s="31"/>
      <c r="E243" s="32"/>
      <c r="F243" s="33"/>
      <c r="G243" s="33"/>
      <c r="H243" s="34"/>
      <c r="I243" s="34"/>
      <c r="J243" s="34"/>
      <c r="K243" s="34"/>
      <c r="L243" s="34"/>
      <c r="M243" s="34"/>
      <c r="N243" s="33"/>
      <c r="O243" s="33"/>
      <c r="P243" s="33"/>
    </row>
    <row r="244" spans="1:16" x14ac:dyDescent="0.2">
      <c r="A244">
        <v>10003200</v>
      </c>
      <c r="B244" s="26"/>
      <c r="C244" s="31"/>
      <c r="D244" s="31"/>
      <c r="E244" s="32"/>
      <c r="F244" s="33"/>
      <c r="G244" s="33"/>
      <c r="H244" s="34"/>
      <c r="I244" s="34"/>
      <c r="J244" s="34"/>
      <c r="K244" s="34"/>
      <c r="L244" s="34"/>
      <c r="M244" s="34"/>
      <c r="N244" s="33"/>
      <c r="O244" s="33"/>
      <c r="P244" s="33"/>
    </row>
    <row r="245" spans="1:16" x14ac:dyDescent="0.2">
      <c r="A245">
        <v>10007949</v>
      </c>
      <c r="B245" s="26"/>
      <c r="C245" s="31"/>
      <c r="D245" s="31"/>
      <c r="E245" s="32"/>
      <c r="F245" s="33"/>
      <c r="G245" s="33"/>
      <c r="H245" s="34"/>
      <c r="I245" s="34"/>
      <c r="J245" s="34"/>
      <c r="K245" s="34"/>
      <c r="L245" s="34"/>
      <c r="M245" s="34"/>
      <c r="N245" s="33"/>
      <c r="O245" s="33"/>
      <c r="P245" s="33"/>
    </row>
    <row r="246" spans="1:16" x14ac:dyDescent="0.2">
      <c r="A246">
        <v>10003558</v>
      </c>
      <c r="B246" s="26"/>
      <c r="C246" s="31"/>
      <c r="D246" s="31"/>
      <c r="E246" s="32"/>
      <c r="F246" s="33"/>
      <c r="G246" s="33"/>
      <c r="H246" s="34"/>
      <c r="I246" s="34"/>
      <c r="J246" s="34"/>
      <c r="K246" s="34"/>
      <c r="L246" s="34"/>
      <c r="M246" s="34"/>
      <c r="N246" s="33"/>
      <c r="O246" s="33"/>
      <c r="P246" s="33"/>
    </row>
    <row r="247" spans="1:16" x14ac:dyDescent="0.2">
      <c r="A247">
        <v>10003564</v>
      </c>
      <c r="B247" s="26"/>
      <c r="C247" s="31"/>
      <c r="D247" s="31"/>
      <c r="E247" s="32"/>
      <c r="F247" s="33"/>
      <c r="G247" s="33"/>
      <c r="H247" s="34"/>
      <c r="I247" s="34"/>
      <c r="J247" s="34"/>
      <c r="K247" s="34"/>
      <c r="L247" s="34"/>
      <c r="M247" s="34"/>
      <c r="N247" s="33"/>
      <c r="O247" s="33"/>
      <c r="P247" s="33"/>
    </row>
    <row r="248" spans="1:16" x14ac:dyDescent="0.2">
      <c r="A248">
        <v>10003624</v>
      </c>
      <c r="B248" s="26"/>
      <c r="C248" s="31"/>
      <c r="D248" s="31"/>
      <c r="E248" s="32"/>
      <c r="F248" s="33"/>
      <c r="G248" s="33"/>
      <c r="H248" s="34"/>
      <c r="I248" s="34"/>
      <c r="J248" s="34"/>
      <c r="K248" s="34"/>
      <c r="L248" s="34"/>
      <c r="M248" s="34"/>
      <c r="N248" s="33"/>
      <c r="O248" s="33"/>
      <c r="P248" s="33"/>
    </row>
    <row r="249" spans="1:16" x14ac:dyDescent="0.2">
      <c r="A249">
        <v>10003625</v>
      </c>
      <c r="B249" s="26"/>
      <c r="C249" s="31"/>
      <c r="D249" s="31"/>
      <c r="E249" s="32"/>
      <c r="F249" s="33"/>
      <c r="G249" s="33"/>
      <c r="H249" s="34"/>
      <c r="I249" s="34"/>
      <c r="J249" s="34"/>
      <c r="K249" s="34"/>
      <c r="L249" s="34"/>
      <c r="M249" s="34"/>
      <c r="N249" s="33"/>
      <c r="O249" s="33"/>
      <c r="P249" s="33"/>
    </row>
    <row r="250" spans="1:16" x14ac:dyDescent="0.2">
      <c r="A250">
        <v>10003674</v>
      </c>
      <c r="B250" s="26"/>
      <c r="C250" s="31"/>
      <c r="D250" s="31"/>
      <c r="E250" s="32"/>
      <c r="F250" s="33"/>
      <c r="G250" s="33"/>
      <c r="H250" s="34"/>
      <c r="I250" s="34"/>
      <c r="J250" s="34"/>
      <c r="K250" s="34"/>
      <c r="L250" s="34"/>
      <c r="M250" s="34"/>
      <c r="N250" s="33"/>
      <c r="O250" s="33"/>
      <c r="P250" s="33"/>
    </row>
    <row r="251" spans="1:16" x14ac:dyDescent="0.2">
      <c r="A251">
        <v>10003676</v>
      </c>
      <c r="B251" s="26"/>
      <c r="C251" s="31"/>
      <c r="D251" s="31"/>
      <c r="E251" s="32"/>
      <c r="F251" s="33"/>
      <c r="G251" s="33"/>
      <c r="H251" s="34"/>
      <c r="I251" s="34"/>
      <c r="J251" s="34"/>
      <c r="K251" s="34"/>
      <c r="L251" s="34"/>
      <c r="M251" s="34"/>
      <c r="N251" s="33"/>
      <c r="O251" s="33"/>
      <c r="P251" s="33"/>
    </row>
    <row r="252" spans="1:16" x14ac:dyDescent="0.2">
      <c r="A252">
        <v>10003189</v>
      </c>
      <c r="B252" s="26"/>
      <c r="C252" s="31"/>
      <c r="D252" s="31"/>
      <c r="E252" s="32"/>
      <c r="F252" s="33"/>
      <c r="G252" s="33"/>
      <c r="H252" s="34"/>
      <c r="I252" s="34"/>
      <c r="J252" s="34"/>
      <c r="K252" s="34"/>
      <c r="L252" s="34"/>
      <c r="M252" s="34"/>
      <c r="N252" s="33"/>
      <c r="O252" s="33"/>
      <c r="P252" s="33"/>
    </row>
    <row r="253" spans="1:16" x14ac:dyDescent="0.2">
      <c r="A253">
        <v>10003708</v>
      </c>
      <c r="B253" s="26"/>
      <c r="C253" s="31"/>
      <c r="D253" s="31"/>
      <c r="E253" s="32"/>
      <c r="F253" s="33"/>
      <c r="G253" s="33"/>
      <c r="H253" s="34"/>
      <c r="I253" s="34"/>
      <c r="J253" s="34"/>
      <c r="K253" s="34"/>
      <c r="L253" s="34"/>
      <c r="M253" s="34"/>
      <c r="N253" s="33"/>
      <c r="O253" s="33"/>
      <c r="P253" s="33"/>
    </row>
    <row r="254" spans="1:16" x14ac:dyDescent="0.2">
      <c r="A254">
        <v>10003753</v>
      </c>
      <c r="B254" s="26"/>
      <c r="C254" s="31"/>
      <c r="D254" s="31"/>
      <c r="E254" s="32"/>
      <c r="F254" s="33"/>
      <c r="G254" s="33"/>
      <c r="H254" s="34"/>
      <c r="I254" s="34"/>
      <c r="J254" s="34"/>
      <c r="K254" s="34"/>
      <c r="L254" s="34"/>
      <c r="M254" s="34"/>
      <c r="N254" s="33"/>
      <c r="O254" s="33"/>
      <c r="P254" s="33"/>
    </row>
    <row r="255" spans="1:16" x14ac:dyDescent="0.2">
      <c r="A255">
        <v>10003768</v>
      </c>
      <c r="B255" s="26"/>
      <c r="C255" s="31"/>
      <c r="D255" s="31"/>
      <c r="E255" s="32"/>
      <c r="F255" s="33"/>
      <c r="G255" s="33"/>
      <c r="H255" s="34"/>
      <c r="I255" s="34"/>
      <c r="J255" s="34"/>
      <c r="K255" s="34"/>
      <c r="L255" s="34"/>
      <c r="M255" s="34"/>
      <c r="N255" s="33"/>
      <c r="O255" s="33"/>
      <c r="P255" s="33"/>
    </row>
    <row r="256" spans="1:16" x14ac:dyDescent="0.2">
      <c r="A256">
        <v>10024962</v>
      </c>
      <c r="B256" s="26"/>
      <c r="C256" s="31"/>
      <c r="D256" s="31"/>
      <c r="E256" s="32"/>
      <c r="F256" s="33"/>
      <c r="G256" s="33"/>
      <c r="H256" s="34"/>
      <c r="I256" s="34"/>
      <c r="J256" s="34"/>
      <c r="K256" s="34"/>
      <c r="L256" s="34"/>
      <c r="M256" s="34"/>
      <c r="N256" s="33"/>
      <c r="O256" s="33"/>
      <c r="P256" s="33"/>
    </row>
    <row r="257" spans="1:16" x14ac:dyDescent="0.2">
      <c r="A257">
        <v>10003855</v>
      </c>
      <c r="B257" s="26"/>
      <c r="C257" s="31"/>
      <c r="D257" s="31"/>
      <c r="E257" s="32"/>
      <c r="F257" s="33"/>
      <c r="G257" s="33"/>
      <c r="H257" s="34"/>
      <c r="I257" s="34"/>
      <c r="J257" s="34"/>
      <c r="K257" s="34"/>
      <c r="L257" s="34"/>
      <c r="M257" s="34"/>
      <c r="N257" s="33"/>
      <c r="O257" s="33"/>
      <c r="P257" s="33"/>
    </row>
    <row r="258" spans="1:16" x14ac:dyDescent="0.2">
      <c r="A258">
        <v>10003867</v>
      </c>
      <c r="B258" s="26"/>
      <c r="C258" s="31"/>
      <c r="D258" s="31"/>
      <c r="E258" s="32"/>
      <c r="F258" s="33"/>
      <c r="G258" s="33"/>
      <c r="H258" s="34"/>
      <c r="I258" s="34"/>
      <c r="J258" s="34"/>
      <c r="K258" s="34"/>
      <c r="L258" s="34"/>
      <c r="M258" s="34"/>
      <c r="N258" s="33"/>
      <c r="O258" s="33"/>
      <c r="P258" s="33"/>
    </row>
    <row r="259" spans="1:16" x14ac:dyDescent="0.2">
      <c r="A259">
        <v>10003894</v>
      </c>
      <c r="B259" s="26"/>
      <c r="C259" s="31"/>
      <c r="D259" s="31"/>
      <c r="E259" s="32"/>
      <c r="F259" s="33"/>
      <c r="G259" s="33"/>
      <c r="H259" s="34"/>
      <c r="I259" s="34"/>
      <c r="J259" s="34"/>
      <c r="K259" s="34"/>
      <c r="L259" s="34"/>
      <c r="M259" s="34"/>
      <c r="N259" s="33"/>
      <c r="O259" s="33"/>
      <c r="P259" s="33"/>
    </row>
    <row r="260" spans="1:16" x14ac:dyDescent="0.2">
      <c r="A260">
        <v>10003928</v>
      </c>
      <c r="B260" s="26"/>
      <c r="C260" s="31"/>
      <c r="D260" s="31"/>
      <c r="E260" s="32"/>
      <c r="F260" s="33"/>
      <c r="G260" s="33"/>
      <c r="H260" s="34"/>
      <c r="I260" s="34"/>
      <c r="J260" s="34"/>
      <c r="K260" s="34"/>
      <c r="L260" s="34"/>
      <c r="M260" s="34"/>
      <c r="N260" s="33"/>
      <c r="O260" s="33"/>
      <c r="P260" s="33"/>
    </row>
    <row r="261" spans="1:16" x14ac:dyDescent="0.2">
      <c r="A261">
        <v>10004112</v>
      </c>
      <c r="B261" s="26"/>
      <c r="C261" s="31"/>
      <c r="D261" s="31"/>
      <c r="E261" s="32"/>
      <c r="F261" s="33"/>
      <c r="G261" s="33"/>
      <c r="H261" s="34"/>
      <c r="I261" s="34"/>
      <c r="J261" s="34"/>
      <c r="K261" s="34"/>
      <c r="L261" s="34"/>
      <c r="M261" s="34"/>
      <c r="N261" s="33"/>
      <c r="O261" s="33"/>
      <c r="P261" s="33"/>
    </row>
    <row r="262" spans="1:16" x14ac:dyDescent="0.2">
      <c r="A262">
        <v>10004144</v>
      </c>
      <c r="B262" s="26"/>
      <c r="C262" s="31"/>
      <c r="D262" s="31"/>
      <c r="E262" s="32"/>
      <c r="F262" s="33"/>
      <c r="G262" s="33"/>
      <c r="H262" s="34"/>
      <c r="I262" s="34"/>
      <c r="J262" s="34"/>
      <c r="K262" s="34"/>
      <c r="L262" s="34"/>
      <c r="M262" s="34"/>
      <c r="N262" s="33"/>
      <c r="O262" s="33"/>
      <c r="P262" s="33"/>
    </row>
    <row r="263" spans="1:16" x14ac:dyDescent="0.2">
      <c r="A263">
        <v>10023139</v>
      </c>
      <c r="B263" s="26"/>
      <c r="C263" s="31"/>
      <c r="D263" s="31"/>
      <c r="E263" s="32"/>
      <c r="F263" s="33"/>
      <c r="G263" s="33"/>
      <c r="H263" s="34"/>
      <c r="I263" s="34"/>
      <c r="J263" s="34"/>
      <c r="K263" s="34"/>
      <c r="L263" s="34"/>
      <c r="M263" s="34"/>
      <c r="N263" s="33"/>
      <c r="O263" s="33"/>
      <c r="P263" s="33"/>
    </row>
    <row r="264" spans="1:16" x14ac:dyDescent="0.2">
      <c r="A264">
        <v>10004339</v>
      </c>
      <c r="B264" s="26"/>
      <c r="C264" s="31"/>
      <c r="D264" s="31"/>
      <c r="E264" s="32"/>
      <c r="F264" s="33"/>
      <c r="G264" s="33"/>
      <c r="H264" s="34"/>
      <c r="I264" s="34"/>
      <c r="J264" s="34"/>
      <c r="K264" s="34"/>
      <c r="L264" s="34"/>
      <c r="M264" s="34"/>
      <c r="N264" s="33"/>
      <c r="O264" s="33"/>
      <c r="P264" s="33"/>
    </row>
    <row r="265" spans="1:16" x14ac:dyDescent="0.2">
      <c r="A265">
        <v>10004340</v>
      </c>
      <c r="B265" s="26"/>
      <c r="C265" s="31"/>
      <c r="D265" s="31"/>
      <c r="E265" s="32"/>
      <c r="F265" s="33"/>
      <c r="G265" s="33"/>
      <c r="H265" s="34"/>
      <c r="I265" s="34"/>
      <c r="J265" s="34"/>
      <c r="K265" s="34"/>
      <c r="L265" s="34"/>
      <c r="M265" s="34"/>
      <c r="N265" s="33"/>
      <c r="O265" s="33"/>
      <c r="P265" s="33"/>
    </row>
    <row r="266" spans="1:16" x14ac:dyDescent="0.2">
      <c r="A266">
        <v>10004375</v>
      </c>
      <c r="B266" s="26"/>
      <c r="C266" s="31"/>
      <c r="D266" s="31"/>
      <c r="E266" s="32"/>
      <c r="F266" s="33"/>
      <c r="G266" s="33"/>
      <c r="H266" s="34"/>
      <c r="I266" s="34"/>
      <c r="J266" s="34"/>
      <c r="K266" s="34"/>
      <c r="L266" s="34"/>
      <c r="M266" s="34"/>
      <c r="N266" s="33"/>
      <c r="O266" s="33"/>
      <c r="P266" s="33"/>
    </row>
    <row r="267" spans="1:16" x14ac:dyDescent="0.2">
      <c r="A267">
        <v>10004442</v>
      </c>
      <c r="B267" s="26"/>
      <c r="C267" s="31"/>
      <c r="D267" s="31"/>
      <c r="E267" s="32"/>
      <c r="F267" s="33"/>
      <c r="G267" s="33"/>
      <c r="H267" s="34"/>
      <c r="I267" s="34"/>
      <c r="J267" s="34"/>
      <c r="K267" s="34"/>
      <c r="L267" s="34"/>
      <c r="M267" s="34"/>
      <c r="N267" s="33"/>
      <c r="O267" s="33"/>
      <c r="P267" s="33"/>
    </row>
    <row r="268" spans="1:16" x14ac:dyDescent="0.2">
      <c r="A268">
        <v>10004478</v>
      </c>
      <c r="B268" s="26"/>
      <c r="C268" s="31"/>
      <c r="D268" s="31"/>
      <c r="E268" s="32"/>
      <c r="F268" s="33"/>
      <c r="G268" s="33"/>
      <c r="H268" s="34"/>
      <c r="I268" s="34"/>
      <c r="J268" s="34"/>
      <c r="K268" s="34"/>
      <c r="L268" s="34"/>
      <c r="M268" s="34"/>
      <c r="N268" s="33"/>
      <c r="O268" s="33"/>
      <c r="P268" s="33"/>
    </row>
    <row r="269" spans="1:16" x14ac:dyDescent="0.2">
      <c r="A269">
        <v>10004599</v>
      </c>
      <c r="B269" s="26"/>
      <c r="C269" s="31"/>
      <c r="D269" s="31"/>
      <c r="E269" s="32"/>
      <c r="F269" s="33"/>
      <c r="G269" s="33"/>
      <c r="H269" s="34"/>
      <c r="I269" s="34"/>
      <c r="J269" s="34"/>
      <c r="K269" s="34"/>
      <c r="L269" s="34"/>
      <c r="M269" s="34"/>
      <c r="N269" s="33"/>
      <c r="O269" s="33"/>
      <c r="P269" s="33"/>
    </row>
    <row r="270" spans="1:16" x14ac:dyDescent="0.2">
      <c r="A270">
        <v>10004552</v>
      </c>
      <c r="B270" s="26"/>
      <c r="C270" s="31"/>
      <c r="D270" s="31"/>
      <c r="E270" s="32"/>
      <c r="F270" s="33"/>
      <c r="G270" s="33"/>
      <c r="H270" s="34"/>
      <c r="I270" s="34"/>
      <c r="J270" s="34"/>
      <c r="K270" s="34"/>
      <c r="L270" s="34"/>
      <c r="M270" s="34"/>
      <c r="N270" s="33"/>
      <c r="O270" s="33"/>
      <c r="P270" s="33"/>
    </row>
    <row r="271" spans="1:16" x14ac:dyDescent="0.2">
      <c r="A271">
        <v>10004576</v>
      </c>
      <c r="B271" s="26"/>
      <c r="C271" s="31"/>
      <c r="D271" s="31"/>
      <c r="E271" s="32"/>
      <c r="F271" s="33"/>
      <c r="G271" s="33"/>
      <c r="H271" s="34"/>
      <c r="I271" s="34"/>
      <c r="J271" s="34"/>
      <c r="K271" s="34"/>
      <c r="L271" s="34"/>
      <c r="M271" s="34"/>
      <c r="N271" s="33"/>
      <c r="O271" s="33"/>
      <c r="P271" s="33"/>
    </row>
    <row r="272" spans="1:16" x14ac:dyDescent="0.2">
      <c r="A272">
        <v>10004577</v>
      </c>
      <c r="B272" s="26"/>
      <c r="C272" s="31"/>
      <c r="D272" s="31"/>
      <c r="E272" s="32"/>
      <c r="F272" s="33"/>
      <c r="G272" s="33"/>
      <c r="H272" s="34"/>
      <c r="I272" s="34"/>
      <c r="J272" s="34"/>
      <c r="K272" s="34"/>
      <c r="L272" s="34"/>
      <c r="M272" s="34"/>
      <c r="N272" s="33"/>
      <c r="O272" s="33"/>
      <c r="P272" s="33"/>
    </row>
    <row r="273" spans="1:16" x14ac:dyDescent="0.2">
      <c r="A273">
        <v>10004578</v>
      </c>
      <c r="B273" s="26"/>
      <c r="C273" s="31"/>
      <c r="D273" s="31"/>
      <c r="E273" s="32"/>
      <c r="F273" s="33"/>
      <c r="G273" s="33"/>
      <c r="H273" s="34"/>
      <c r="I273" s="34"/>
      <c r="J273" s="34"/>
      <c r="K273" s="34"/>
      <c r="L273" s="34"/>
      <c r="M273" s="34"/>
      <c r="N273" s="33"/>
      <c r="O273" s="33"/>
      <c r="P273" s="33"/>
    </row>
    <row r="274" spans="1:16" x14ac:dyDescent="0.2">
      <c r="A274">
        <v>10006303</v>
      </c>
      <c r="B274" s="26"/>
      <c r="C274" s="31"/>
      <c r="D274" s="31"/>
      <c r="E274" s="32"/>
      <c r="F274" s="33"/>
      <c r="G274" s="33"/>
      <c r="H274" s="34"/>
      <c r="I274" s="34"/>
      <c r="J274" s="34"/>
      <c r="K274" s="34"/>
      <c r="L274" s="34"/>
      <c r="M274" s="34"/>
      <c r="N274" s="33"/>
      <c r="O274" s="33"/>
      <c r="P274" s="33"/>
    </row>
    <row r="275" spans="1:16" x14ac:dyDescent="0.2">
      <c r="A275">
        <v>10004579</v>
      </c>
      <c r="B275" s="26"/>
      <c r="C275" s="31"/>
      <c r="D275" s="31"/>
      <c r="E275" s="32"/>
      <c r="F275" s="33"/>
      <c r="G275" s="33"/>
      <c r="H275" s="34"/>
      <c r="I275" s="34"/>
      <c r="J275" s="34"/>
      <c r="K275" s="34"/>
      <c r="L275" s="34"/>
      <c r="M275" s="34"/>
      <c r="N275" s="33"/>
      <c r="O275" s="33"/>
      <c r="P275" s="33"/>
    </row>
    <row r="276" spans="1:16" x14ac:dyDescent="0.2">
      <c r="A276">
        <v>10004580</v>
      </c>
      <c r="B276" s="26"/>
      <c r="C276" s="31"/>
      <c r="D276" s="31"/>
      <c r="E276" s="32"/>
      <c r="F276" s="33"/>
      <c r="G276" s="33"/>
      <c r="H276" s="34"/>
      <c r="I276" s="34"/>
      <c r="J276" s="34"/>
      <c r="K276" s="34"/>
      <c r="L276" s="34"/>
      <c r="M276" s="34"/>
      <c r="N276" s="33"/>
      <c r="O276" s="33"/>
      <c r="P276" s="33"/>
    </row>
    <row r="277" spans="1:16" x14ac:dyDescent="0.2">
      <c r="A277">
        <v>10004596</v>
      </c>
      <c r="B277" s="26"/>
      <c r="C277" s="31"/>
      <c r="D277" s="31"/>
      <c r="E277" s="32"/>
      <c r="F277" s="33"/>
      <c r="G277" s="33"/>
      <c r="H277" s="34"/>
      <c r="I277" s="34"/>
      <c r="J277" s="34"/>
      <c r="K277" s="34"/>
      <c r="L277" s="34"/>
      <c r="M277" s="34"/>
      <c r="N277" s="33"/>
      <c r="O277" s="33"/>
      <c r="P277" s="33"/>
    </row>
    <row r="278" spans="1:16" x14ac:dyDescent="0.2">
      <c r="A278">
        <v>10004603</v>
      </c>
      <c r="B278" s="26"/>
      <c r="C278" s="31"/>
      <c r="D278" s="31"/>
      <c r="E278" s="32"/>
      <c r="F278" s="33"/>
      <c r="G278" s="33"/>
      <c r="H278" s="34"/>
      <c r="I278" s="34"/>
      <c r="J278" s="34"/>
      <c r="K278" s="34"/>
      <c r="L278" s="34"/>
      <c r="M278" s="34"/>
      <c r="N278" s="33"/>
      <c r="O278" s="33"/>
      <c r="P278" s="33"/>
    </row>
    <row r="279" spans="1:16" x14ac:dyDescent="0.2">
      <c r="A279">
        <v>10004607</v>
      </c>
      <c r="B279" s="26"/>
      <c r="C279" s="31"/>
      <c r="D279" s="31"/>
      <c r="E279" s="32"/>
      <c r="F279" s="33"/>
      <c r="G279" s="33"/>
      <c r="H279" s="34"/>
      <c r="I279" s="34"/>
      <c r="J279" s="34"/>
      <c r="K279" s="34"/>
      <c r="L279" s="34"/>
      <c r="M279" s="34"/>
      <c r="N279" s="33"/>
      <c r="O279" s="33"/>
      <c r="P279" s="33"/>
    </row>
    <row r="280" spans="1:16" x14ac:dyDescent="0.2">
      <c r="A280">
        <v>10004686</v>
      </c>
      <c r="B280" s="26"/>
      <c r="C280" s="31"/>
      <c r="D280" s="31"/>
      <c r="E280" s="32"/>
      <c r="F280" s="33"/>
      <c r="G280" s="33"/>
      <c r="H280" s="34"/>
      <c r="I280" s="34"/>
      <c r="J280" s="34"/>
      <c r="K280" s="34"/>
      <c r="L280" s="34"/>
      <c r="M280" s="34"/>
      <c r="N280" s="33"/>
      <c r="O280" s="33"/>
      <c r="P280" s="33"/>
    </row>
    <row r="281" spans="1:16" x14ac:dyDescent="0.2">
      <c r="A281">
        <v>10004690</v>
      </c>
      <c r="B281" s="26"/>
      <c r="C281" s="31"/>
      <c r="D281" s="31"/>
      <c r="E281" s="32"/>
      <c r="F281" s="33"/>
      <c r="G281" s="33"/>
      <c r="H281" s="34"/>
      <c r="I281" s="34"/>
      <c r="J281" s="34"/>
      <c r="K281" s="34"/>
      <c r="L281" s="34"/>
      <c r="M281" s="34"/>
      <c r="N281" s="33"/>
      <c r="O281" s="33"/>
      <c r="P281" s="33"/>
    </row>
    <row r="282" spans="1:16" x14ac:dyDescent="0.2">
      <c r="A282">
        <v>10004721</v>
      </c>
      <c r="B282" s="26"/>
      <c r="C282" s="31"/>
      <c r="D282" s="31"/>
      <c r="E282" s="32"/>
      <c r="F282" s="33"/>
      <c r="G282" s="33"/>
      <c r="H282" s="34"/>
      <c r="I282" s="34"/>
      <c r="J282" s="34"/>
      <c r="K282" s="34"/>
      <c r="L282" s="34"/>
      <c r="M282" s="34"/>
      <c r="N282" s="33"/>
      <c r="O282" s="33"/>
      <c r="P282" s="33"/>
    </row>
    <row r="283" spans="1:16" x14ac:dyDescent="0.2">
      <c r="A283">
        <v>10004695</v>
      </c>
      <c r="B283" s="26"/>
      <c r="C283" s="31"/>
      <c r="D283" s="31"/>
      <c r="E283" s="32"/>
      <c r="F283" s="33"/>
      <c r="G283" s="33"/>
      <c r="H283" s="34"/>
      <c r="I283" s="34"/>
      <c r="J283" s="34"/>
      <c r="K283" s="34"/>
      <c r="L283" s="34"/>
      <c r="M283" s="34"/>
      <c r="N283" s="33"/>
      <c r="O283" s="33"/>
      <c r="P283" s="33"/>
    </row>
    <row r="284" spans="1:16" x14ac:dyDescent="0.2">
      <c r="A284">
        <v>10004718</v>
      </c>
      <c r="B284" s="26"/>
      <c r="C284" s="31"/>
      <c r="D284" s="31"/>
      <c r="E284" s="32"/>
      <c r="F284" s="33"/>
      <c r="G284" s="33"/>
      <c r="H284" s="34"/>
      <c r="I284" s="34"/>
      <c r="J284" s="34"/>
      <c r="K284" s="34"/>
      <c r="L284" s="34"/>
      <c r="M284" s="34"/>
      <c r="N284" s="33"/>
      <c r="O284" s="33"/>
      <c r="P284" s="33"/>
    </row>
    <row r="285" spans="1:16" x14ac:dyDescent="0.2">
      <c r="A285">
        <v>10001549</v>
      </c>
      <c r="B285" s="26"/>
      <c r="C285" s="31"/>
      <c r="D285" s="31"/>
      <c r="E285" s="32"/>
      <c r="F285" s="33"/>
      <c r="G285" s="33"/>
      <c r="H285" s="34"/>
      <c r="I285" s="34"/>
      <c r="J285" s="34"/>
      <c r="K285" s="34"/>
      <c r="L285" s="34"/>
      <c r="M285" s="34"/>
      <c r="N285" s="33"/>
      <c r="O285" s="33"/>
      <c r="P285" s="33"/>
    </row>
    <row r="286" spans="1:16" x14ac:dyDescent="0.2">
      <c r="A286">
        <v>10007011</v>
      </c>
      <c r="B286" s="26"/>
      <c r="C286" s="31"/>
      <c r="D286" s="31"/>
      <c r="E286" s="32"/>
      <c r="F286" s="33"/>
      <c r="G286" s="33"/>
      <c r="H286" s="34"/>
      <c r="I286" s="34"/>
      <c r="J286" s="34"/>
      <c r="K286" s="34"/>
      <c r="L286" s="34"/>
      <c r="M286" s="34"/>
      <c r="N286" s="33"/>
      <c r="O286" s="33"/>
      <c r="P286" s="33"/>
    </row>
    <row r="287" spans="1:16" x14ac:dyDescent="0.2">
      <c r="A287">
        <v>10004736</v>
      </c>
      <c r="B287" s="26"/>
      <c r="C287" s="31"/>
      <c r="D287" s="31"/>
      <c r="E287" s="32"/>
      <c r="F287" s="33"/>
      <c r="G287" s="33"/>
      <c r="H287" s="34"/>
      <c r="I287" s="34"/>
      <c r="J287" s="34"/>
      <c r="K287" s="34"/>
      <c r="L287" s="34"/>
      <c r="M287" s="34"/>
      <c r="N287" s="33"/>
      <c r="O287" s="33"/>
      <c r="P287" s="33"/>
    </row>
    <row r="288" spans="1:16" x14ac:dyDescent="0.2">
      <c r="A288">
        <v>10004760</v>
      </c>
      <c r="B288" s="26"/>
      <c r="C288" s="31"/>
      <c r="D288" s="31"/>
      <c r="E288" s="32"/>
      <c r="F288" s="33"/>
      <c r="G288" s="33"/>
      <c r="H288" s="34"/>
      <c r="I288" s="34"/>
      <c r="J288" s="34"/>
      <c r="K288" s="34"/>
      <c r="L288" s="34"/>
      <c r="M288" s="34"/>
      <c r="N288" s="33"/>
      <c r="O288" s="33"/>
      <c r="P288" s="33"/>
    </row>
    <row r="289" spans="1:16" x14ac:dyDescent="0.2">
      <c r="A289">
        <v>10004835</v>
      </c>
      <c r="B289" s="26"/>
      <c r="C289" s="31"/>
      <c r="D289" s="31"/>
      <c r="E289" s="32"/>
      <c r="F289" s="33"/>
      <c r="G289" s="33"/>
      <c r="H289" s="34"/>
      <c r="I289" s="34"/>
      <c r="J289" s="34"/>
      <c r="K289" s="34"/>
      <c r="L289" s="34"/>
      <c r="M289" s="34"/>
      <c r="N289" s="33"/>
      <c r="O289" s="33"/>
      <c r="P289" s="33"/>
    </row>
    <row r="290" spans="1:16" x14ac:dyDescent="0.2">
      <c r="A290">
        <v>10006770</v>
      </c>
      <c r="B290" s="26"/>
      <c r="C290" s="31"/>
      <c r="D290" s="31"/>
      <c r="E290" s="32"/>
      <c r="F290" s="33"/>
      <c r="G290" s="33"/>
      <c r="H290" s="34"/>
      <c r="I290" s="34"/>
      <c r="J290" s="34"/>
      <c r="K290" s="34"/>
      <c r="L290" s="34"/>
      <c r="M290" s="34"/>
      <c r="N290" s="33"/>
      <c r="O290" s="33"/>
      <c r="P290" s="33"/>
    </row>
    <row r="291" spans="1:16" x14ac:dyDescent="0.2">
      <c r="A291">
        <v>10005072</v>
      </c>
      <c r="B291" s="26"/>
      <c r="C291" s="31"/>
      <c r="D291" s="31"/>
      <c r="E291" s="32"/>
      <c r="F291" s="33"/>
      <c r="G291" s="33"/>
      <c r="H291" s="34"/>
      <c r="I291" s="34"/>
      <c r="J291" s="34"/>
      <c r="K291" s="34"/>
      <c r="L291" s="34"/>
      <c r="M291" s="34"/>
      <c r="N291" s="33"/>
      <c r="O291" s="33"/>
      <c r="P291" s="33"/>
    </row>
    <row r="292" spans="1:16" x14ac:dyDescent="0.2">
      <c r="A292">
        <v>10005077</v>
      </c>
      <c r="B292" s="26"/>
      <c r="C292" s="31"/>
      <c r="D292" s="31"/>
      <c r="E292" s="32"/>
      <c r="F292" s="33"/>
      <c r="G292" s="33"/>
      <c r="H292" s="34"/>
      <c r="I292" s="34"/>
      <c r="J292" s="34"/>
      <c r="K292" s="34"/>
      <c r="L292" s="34"/>
      <c r="M292" s="34"/>
      <c r="N292" s="33"/>
      <c r="O292" s="33"/>
      <c r="P292" s="33"/>
    </row>
    <row r="293" spans="1:16" x14ac:dyDescent="0.2">
      <c r="A293">
        <v>10004676</v>
      </c>
      <c r="B293" s="26"/>
      <c r="C293" s="31"/>
      <c r="D293" s="31"/>
      <c r="E293" s="32"/>
      <c r="F293" s="33"/>
      <c r="G293" s="33"/>
      <c r="H293" s="34"/>
      <c r="I293" s="34"/>
      <c r="J293" s="34"/>
      <c r="K293" s="34"/>
      <c r="L293" s="34"/>
      <c r="M293" s="34"/>
      <c r="N293" s="33"/>
      <c r="O293" s="33"/>
      <c r="P293" s="33"/>
    </row>
    <row r="294" spans="1:16" x14ac:dyDescent="0.2">
      <c r="A294">
        <v>10005124</v>
      </c>
      <c r="B294" s="26"/>
      <c r="C294" s="31"/>
      <c r="D294" s="31"/>
      <c r="E294" s="32"/>
      <c r="F294" s="33"/>
      <c r="G294" s="33"/>
      <c r="H294" s="34"/>
      <c r="I294" s="34"/>
      <c r="J294" s="34"/>
      <c r="K294" s="34"/>
      <c r="L294" s="34"/>
      <c r="M294" s="34"/>
      <c r="N294" s="33"/>
      <c r="O294" s="33"/>
      <c r="P294" s="33"/>
    </row>
    <row r="295" spans="1:16" x14ac:dyDescent="0.2">
      <c r="A295">
        <v>10005200</v>
      </c>
      <c r="B295" s="26"/>
      <c r="C295" s="31"/>
      <c r="D295" s="31"/>
      <c r="E295" s="32"/>
      <c r="F295" s="33"/>
      <c r="G295" s="33"/>
      <c r="H295" s="34"/>
      <c r="I295" s="34"/>
      <c r="J295" s="34"/>
      <c r="K295" s="34"/>
      <c r="L295" s="34"/>
      <c r="M295" s="34"/>
      <c r="N295" s="33"/>
      <c r="O295" s="33"/>
      <c r="P295" s="33"/>
    </row>
    <row r="296" spans="1:16" x14ac:dyDescent="0.2">
      <c r="A296">
        <v>10005404</v>
      </c>
      <c r="B296" s="26"/>
      <c r="C296" s="31"/>
      <c r="D296" s="31"/>
      <c r="E296" s="32"/>
      <c r="F296" s="33"/>
      <c r="G296" s="33"/>
      <c r="H296" s="34"/>
      <c r="I296" s="34"/>
      <c r="J296" s="34"/>
      <c r="K296" s="34"/>
      <c r="L296" s="34"/>
      <c r="M296" s="34"/>
      <c r="N296" s="33"/>
      <c r="O296" s="33"/>
      <c r="P296" s="33"/>
    </row>
    <row r="297" spans="1:16" x14ac:dyDescent="0.2">
      <c r="A297">
        <v>10005410</v>
      </c>
      <c r="B297" s="26"/>
      <c r="C297" s="31"/>
      <c r="D297" s="31"/>
      <c r="E297" s="32"/>
      <c r="F297" s="33"/>
      <c r="G297" s="33"/>
      <c r="H297" s="34"/>
      <c r="I297" s="34"/>
      <c r="J297" s="34"/>
      <c r="K297" s="34"/>
      <c r="L297" s="34"/>
      <c r="M297" s="34"/>
      <c r="N297" s="33"/>
      <c r="O297" s="33"/>
      <c r="P297" s="33"/>
    </row>
    <row r="298" spans="1:16" x14ac:dyDescent="0.2">
      <c r="A298">
        <v>10005465</v>
      </c>
      <c r="B298" s="26"/>
      <c r="C298" s="31"/>
      <c r="D298" s="31"/>
      <c r="E298" s="32"/>
      <c r="F298" s="33"/>
      <c r="G298" s="33"/>
      <c r="H298" s="34"/>
      <c r="I298" s="34"/>
      <c r="J298" s="34"/>
      <c r="K298" s="34"/>
      <c r="L298" s="34"/>
      <c r="M298" s="34"/>
      <c r="N298" s="33"/>
      <c r="O298" s="33"/>
      <c r="P298" s="33"/>
    </row>
    <row r="299" spans="1:16" x14ac:dyDescent="0.2">
      <c r="A299">
        <v>10005466</v>
      </c>
      <c r="B299" s="26"/>
      <c r="C299" s="31"/>
      <c r="D299" s="31"/>
      <c r="E299" s="32"/>
      <c r="F299" s="33"/>
      <c r="G299" s="33"/>
      <c r="H299" s="34"/>
      <c r="I299" s="34"/>
      <c r="J299" s="34"/>
      <c r="K299" s="34"/>
      <c r="L299" s="34"/>
      <c r="M299" s="34"/>
      <c r="N299" s="33"/>
      <c r="O299" s="33"/>
      <c r="P299" s="33"/>
    </row>
    <row r="300" spans="1:16" x14ac:dyDescent="0.2">
      <c r="A300">
        <v>10005469</v>
      </c>
      <c r="B300" s="26"/>
      <c r="C300" s="31"/>
      <c r="D300" s="31"/>
      <c r="E300" s="32"/>
      <c r="F300" s="33"/>
      <c r="G300" s="33"/>
      <c r="H300" s="34"/>
      <c r="I300" s="34"/>
      <c r="J300" s="34"/>
      <c r="K300" s="34"/>
      <c r="L300" s="34"/>
      <c r="M300" s="34"/>
      <c r="N300" s="33"/>
      <c r="O300" s="33"/>
      <c r="P300" s="33"/>
    </row>
    <row r="301" spans="1:16" x14ac:dyDescent="0.2">
      <c r="A301">
        <v>10002863</v>
      </c>
      <c r="B301" s="26"/>
      <c r="C301" s="31"/>
      <c r="D301" s="31"/>
      <c r="E301" s="32"/>
      <c r="F301" s="33"/>
      <c r="G301" s="33"/>
      <c r="H301" s="34"/>
      <c r="I301" s="34"/>
      <c r="J301" s="34"/>
      <c r="K301" s="34"/>
      <c r="L301" s="34"/>
      <c r="M301" s="34"/>
      <c r="N301" s="33"/>
      <c r="O301" s="33"/>
      <c r="P301" s="33"/>
    </row>
    <row r="302" spans="1:16" x14ac:dyDescent="0.2">
      <c r="A302">
        <v>10005534</v>
      </c>
      <c r="B302" s="26"/>
      <c r="C302" s="31"/>
      <c r="D302" s="31"/>
      <c r="E302" s="32"/>
      <c r="F302" s="33"/>
      <c r="G302" s="33"/>
      <c r="H302" s="34"/>
      <c r="I302" s="34"/>
      <c r="J302" s="34"/>
      <c r="K302" s="34"/>
      <c r="L302" s="34"/>
      <c r="M302" s="34"/>
      <c r="N302" s="33"/>
      <c r="O302" s="33"/>
      <c r="P302" s="33"/>
    </row>
    <row r="303" spans="1:16" x14ac:dyDescent="0.2">
      <c r="A303">
        <v>10005575</v>
      </c>
      <c r="B303" s="26"/>
      <c r="C303" s="31"/>
      <c r="D303" s="31"/>
      <c r="E303" s="32"/>
      <c r="F303" s="33"/>
      <c r="G303" s="33"/>
      <c r="H303" s="34"/>
      <c r="I303" s="34"/>
      <c r="J303" s="34"/>
      <c r="K303" s="34"/>
      <c r="L303" s="34"/>
      <c r="M303" s="34"/>
      <c r="N303" s="33"/>
      <c r="O303" s="33"/>
      <c r="P303" s="33"/>
    </row>
    <row r="304" spans="1:16" x14ac:dyDescent="0.2">
      <c r="A304">
        <v>10005583</v>
      </c>
      <c r="B304" s="26"/>
      <c r="C304" s="31"/>
      <c r="D304" s="31"/>
      <c r="E304" s="32"/>
      <c r="F304" s="33"/>
      <c r="G304" s="33"/>
      <c r="H304" s="34"/>
      <c r="I304" s="34"/>
      <c r="J304" s="34"/>
      <c r="K304" s="34"/>
      <c r="L304" s="34"/>
      <c r="M304" s="34"/>
      <c r="N304" s="33"/>
      <c r="O304" s="33"/>
      <c r="P304" s="33"/>
    </row>
    <row r="305" spans="1:16" x14ac:dyDescent="0.2">
      <c r="A305">
        <v>10005032</v>
      </c>
      <c r="B305" s="26"/>
      <c r="C305" s="31"/>
      <c r="D305" s="31"/>
      <c r="E305" s="32"/>
      <c r="F305" s="33"/>
      <c r="G305" s="33"/>
      <c r="H305" s="34"/>
      <c r="I305" s="34"/>
      <c r="J305" s="34"/>
      <c r="K305" s="34"/>
      <c r="L305" s="34"/>
      <c r="M305" s="34"/>
      <c r="N305" s="33"/>
      <c r="O305" s="33"/>
      <c r="P305" s="33"/>
    </row>
    <row r="306" spans="1:16" x14ac:dyDescent="0.2">
      <c r="A306">
        <v>10005669</v>
      </c>
      <c r="B306" s="26"/>
      <c r="C306" s="31"/>
      <c r="D306" s="31"/>
      <c r="E306" s="32"/>
      <c r="F306" s="33"/>
      <c r="G306" s="33"/>
      <c r="H306" s="34"/>
      <c r="I306" s="34"/>
      <c r="J306" s="34"/>
      <c r="K306" s="34"/>
      <c r="L306" s="34"/>
      <c r="M306" s="34"/>
      <c r="N306" s="33"/>
      <c r="O306" s="33"/>
      <c r="P306" s="33"/>
    </row>
    <row r="307" spans="1:16" x14ac:dyDescent="0.2">
      <c r="A307">
        <v>10005736</v>
      </c>
      <c r="B307" s="26"/>
      <c r="C307" s="31"/>
      <c r="D307" s="31"/>
      <c r="E307" s="32"/>
      <c r="F307" s="33"/>
      <c r="G307" s="33"/>
      <c r="H307" s="34"/>
      <c r="I307" s="34"/>
      <c r="J307" s="34"/>
      <c r="K307" s="34"/>
      <c r="L307" s="34"/>
      <c r="M307" s="34"/>
      <c r="N307" s="33"/>
      <c r="O307" s="33"/>
      <c r="P307" s="33"/>
    </row>
    <row r="308" spans="1:16" x14ac:dyDescent="0.2">
      <c r="A308">
        <v>10005741</v>
      </c>
      <c r="B308" s="26"/>
      <c r="C308" s="31"/>
      <c r="D308" s="31"/>
      <c r="E308" s="32"/>
      <c r="F308" s="33"/>
      <c r="G308" s="33"/>
      <c r="H308" s="34"/>
      <c r="I308" s="34"/>
      <c r="J308" s="34"/>
      <c r="K308" s="34"/>
      <c r="L308" s="34"/>
      <c r="M308" s="34"/>
      <c r="N308" s="33"/>
      <c r="O308" s="33"/>
      <c r="P308" s="33"/>
    </row>
    <row r="309" spans="1:16" x14ac:dyDescent="0.2">
      <c r="A309">
        <v>10005788</v>
      </c>
      <c r="B309" s="26"/>
      <c r="C309" s="31"/>
      <c r="D309" s="31"/>
      <c r="E309" s="32"/>
      <c r="F309" s="33"/>
      <c r="G309" s="33"/>
      <c r="H309" s="34"/>
      <c r="I309" s="34"/>
      <c r="J309" s="34"/>
      <c r="K309" s="34"/>
      <c r="L309" s="34"/>
      <c r="M309" s="34"/>
      <c r="N309" s="33"/>
      <c r="O309" s="33"/>
      <c r="P309" s="33"/>
    </row>
    <row r="310" spans="1:16" x14ac:dyDescent="0.2">
      <c r="A310">
        <v>10005821</v>
      </c>
      <c r="B310" s="26"/>
      <c r="C310" s="31"/>
      <c r="D310" s="31"/>
      <c r="E310" s="32"/>
      <c r="F310" s="33"/>
      <c r="G310" s="33"/>
      <c r="H310" s="34"/>
      <c r="I310" s="34"/>
      <c r="J310" s="34"/>
      <c r="K310" s="34"/>
      <c r="L310" s="34"/>
      <c r="M310" s="34"/>
      <c r="N310" s="33"/>
      <c r="O310" s="33"/>
      <c r="P310" s="33"/>
    </row>
    <row r="311" spans="1:16" x14ac:dyDescent="0.2">
      <c r="A311">
        <v>10005946</v>
      </c>
      <c r="B311" s="26"/>
      <c r="C311" s="31"/>
      <c r="D311" s="31"/>
      <c r="E311" s="32"/>
      <c r="F311" s="33"/>
      <c r="G311" s="33"/>
      <c r="H311" s="34"/>
      <c r="I311" s="34"/>
      <c r="J311" s="34"/>
      <c r="K311" s="34"/>
      <c r="L311" s="34"/>
      <c r="M311" s="34"/>
      <c r="N311" s="33"/>
      <c r="O311" s="33"/>
      <c r="P311" s="33"/>
    </row>
    <row r="312" spans="1:16" x14ac:dyDescent="0.2">
      <c r="A312">
        <v>10005956</v>
      </c>
      <c r="B312" s="26"/>
      <c r="C312" s="31"/>
      <c r="D312" s="31"/>
      <c r="E312" s="32"/>
      <c r="F312" s="33"/>
      <c r="G312" s="33"/>
      <c r="H312" s="34"/>
      <c r="I312" s="34"/>
      <c r="J312" s="34"/>
      <c r="K312" s="34"/>
      <c r="L312" s="34"/>
      <c r="M312" s="34"/>
      <c r="N312" s="33"/>
      <c r="O312" s="33"/>
      <c r="P312" s="33"/>
    </row>
    <row r="313" spans="1:16" x14ac:dyDescent="0.2">
      <c r="A313">
        <v>10005967</v>
      </c>
      <c r="B313" s="26"/>
      <c r="C313" s="31"/>
      <c r="D313" s="31"/>
      <c r="E313" s="32"/>
      <c r="F313" s="33"/>
      <c r="G313" s="33"/>
      <c r="H313" s="34"/>
      <c r="I313" s="34"/>
      <c r="J313" s="34"/>
      <c r="K313" s="34"/>
      <c r="L313" s="34"/>
      <c r="M313" s="34"/>
      <c r="N313" s="33"/>
      <c r="O313" s="33"/>
      <c r="P313" s="33"/>
    </row>
    <row r="314" spans="1:16" x14ac:dyDescent="0.2">
      <c r="A314">
        <v>10005972</v>
      </c>
      <c r="B314" s="26"/>
      <c r="C314" s="31"/>
      <c r="D314" s="31"/>
      <c r="E314" s="32"/>
      <c r="F314" s="33"/>
      <c r="G314" s="33"/>
      <c r="H314" s="34"/>
      <c r="I314" s="34"/>
      <c r="J314" s="34"/>
      <c r="K314" s="34"/>
      <c r="L314" s="34"/>
      <c r="M314" s="34"/>
      <c r="N314" s="33"/>
      <c r="O314" s="33"/>
      <c r="P314" s="33"/>
    </row>
    <row r="315" spans="1:16" x14ac:dyDescent="0.2">
      <c r="A315">
        <v>10005977</v>
      </c>
      <c r="B315" s="26"/>
      <c r="C315" s="31"/>
      <c r="D315" s="31"/>
      <c r="E315" s="32"/>
      <c r="F315" s="33"/>
      <c r="G315" s="33"/>
      <c r="H315" s="34"/>
      <c r="I315" s="34"/>
      <c r="J315" s="34"/>
      <c r="K315" s="34"/>
      <c r="L315" s="34"/>
      <c r="M315" s="34"/>
      <c r="N315" s="33"/>
      <c r="O315" s="33"/>
      <c r="P315" s="33"/>
    </row>
    <row r="316" spans="1:16" x14ac:dyDescent="0.2">
      <c r="A316">
        <v>10005979</v>
      </c>
      <c r="B316" s="26"/>
      <c r="C316" s="31"/>
      <c r="D316" s="31"/>
      <c r="E316" s="32"/>
      <c r="F316" s="33"/>
      <c r="G316" s="33"/>
      <c r="H316" s="34"/>
      <c r="I316" s="34"/>
      <c r="J316" s="34"/>
      <c r="K316" s="34"/>
      <c r="L316" s="34"/>
      <c r="M316" s="34"/>
      <c r="N316" s="33"/>
      <c r="O316" s="33"/>
      <c r="P316" s="33"/>
    </row>
    <row r="317" spans="1:16" x14ac:dyDescent="0.2">
      <c r="A317">
        <v>10005981</v>
      </c>
      <c r="B317" s="26"/>
      <c r="C317" s="31"/>
      <c r="D317" s="31"/>
      <c r="E317" s="32"/>
      <c r="F317" s="33"/>
      <c r="G317" s="33"/>
      <c r="H317" s="34"/>
      <c r="I317" s="34"/>
      <c r="J317" s="34"/>
      <c r="K317" s="34"/>
      <c r="L317" s="34"/>
      <c r="M317" s="34"/>
      <c r="N317" s="33"/>
      <c r="O317" s="33"/>
      <c r="P317" s="33"/>
    </row>
    <row r="318" spans="1:16" x14ac:dyDescent="0.2">
      <c r="A318">
        <v>10036143</v>
      </c>
      <c r="B318" s="26"/>
      <c r="C318" s="31"/>
      <c r="D318" s="31"/>
      <c r="E318" s="32"/>
      <c r="F318" s="33"/>
      <c r="G318" s="33"/>
      <c r="H318" s="34"/>
      <c r="I318" s="34"/>
      <c r="J318" s="34"/>
      <c r="K318" s="34"/>
      <c r="L318" s="34"/>
      <c r="M318" s="34"/>
      <c r="N318" s="33"/>
      <c r="O318" s="33"/>
      <c r="P318" s="33"/>
    </row>
    <row r="319" spans="1:16" x14ac:dyDescent="0.2">
      <c r="A319">
        <v>10005989</v>
      </c>
      <c r="B319" s="26"/>
      <c r="C319" s="31"/>
      <c r="D319" s="31"/>
      <c r="E319" s="32"/>
      <c r="F319" s="33"/>
      <c r="G319" s="33"/>
      <c r="H319" s="34"/>
      <c r="I319" s="34"/>
      <c r="J319" s="34"/>
      <c r="K319" s="34"/>
      <c r="L319" s="34"/>
      <c r="M319" s="34"/>
      <c r="N319" s="33"/>
      <c r="O319" s="33"/>
      <c r="P319" s="33"/>
    </row>
    <row r="320" spans="1:16" x14ac:dyDescent="0.2">
      <c r="A320">
        <v>10005997</v>
      </c>
      <c r="B320" s="26"/>
      <c r="C320" s="31"/>
      <c r="D320" s="31"/>
      <c r="E320" s="32"/>
      <c r="F320" s="33"/>
      <c r="G320" s="33"/>
      <c r="H320" s="34"/>
      <c r="I320" s="34"/>
      <c r="J320" s="34"/>
      <c r="K320" s="34"/>
      <c r="L320" s="34"/>
      <c r="M320" s="34"/>
      <c r="N320" s="33"/>
      <c r="O320" s="33"/>
      <c r="P320" s="33"/>
    </row>
    <row r="321" spans="1:16" x14ac:dyDescent="0.2">
      <c r="A321">
        <v>10005999</v>
      </c>
      <c r="B321" s="26"/>
      <c r="C321" s="31"/>
      <c r="D321" s="31"/>
      <c r="E321" s="32"/>
      <c r="F321" s="33"/>
      <c r="G321" s="33"/>
      <c r="H321" s="34"/>
      <c r="I321" s="34"/>
      <c r="J321" s="34"/>
      <c r="K321" s="34"/>
      <c r="L321" s="34"/>
      <c r="M321" s="34"/>
      <c r="N321" s="33"/>
      <c r="O321" s="33"/>
      <c r="P321" s="33"/>
    </row>
    <row r="322" spans="1:16" x14ac:dyDescent="0.2">
      <c r="A322">
        <v>10002356</v>
      </c>
      <c r="B322" s="26"/>
      <c r="C322" s="31"/>
      <c r="D322" s="31"/>
      <c r="E322" s="32"/>
      <c r="F322" s="33"/>
      <c r="G322" s="33"/>
      <c r="H322" s="34"/>
      <c r="I322" s="34"/>
      <c r="J322" s="34"/>
      <c r="K322" s="34"/>
      <c r="L322" s="34"/>
      <c r="M322" s="34"/>
      <c r="N322" s="33"/>
      <c r="O322" s="33"/>
      <c r="P322" s="33"/>
    </row>
    <row r="323" spans="1:16" x14ac:dyDescent="0.2">
      <c r="A323">
        <v>10006020</v>
      </c>
      <c r="B323" s="26"/>
      <c r="C323" s="31"/>
      <c r="D323" s="31"/>
      <c r="E323" s="32"/>
      <c r="F323" s="33"/>
      <c r="G323" s="33"/>
      <c r="H323" s="34"/>
      <c r="I323" s="34"/>
      <c r="J323" s="34"/>
      <c r="K323" s="34"/>
      <c r="L323" s="34"/>
      <c r="M323" s="34"/>
      <c r="N323" s="33"/>
      <c r="O323" s="33"/>
      <c r="P323" s="33"/>
    </row>
    <row r="324" spans="1:16" x14ac:dyDescent="0.2">
      <c r="A324">
        <v>10006038</v>
      </c>
      <c r="B324" s="26"/>
      <c r="C324" s="31"/>
      <c r="D324" s="31"/>
      <c r="E324" s="32"/>
      <c r="F324" s="33"/>
      <c r="G324" s="33"/>
      <c r="H324" s="34"/>
      <c r="I324" s="34"/>
      <c r="J324" s="34"/>
      <c r="K324" s="34"/>
      <c r="L324" s="34"/>
      <c r="M324" s="34"/>
      <c r="N324" s="33"/>
      <c r="O324" s="33"/>
      <c r="P324" s="33"/>
    </row>
    <row r="325" spans="1:16" x14ac:dyDescent="0.2">
      <c r="A325">
        <v>10006050</v>
      </c>
      <c r="B325" s="26"/>
      <c r="C325" s="31"/>
      <c r="D325" s="31"/>
      <c r="E325" s="32"/>
      <c r="F325" s="33"/>
      <c r="G325" s="33"/>
      <c r="H325" s="34"/>
      <c r="I325" s="34"/>
      <c r="J325" s="34"/>
      <c r="K325" s="34"/>
      <c r="L325" s="34"/>
      <c r="M325" s="34"/>
      <c r="N325" s="33"/>
      <c r="O325" s="33"/>
      <c r="P325" s="33"/>
    </row>
    <row r="326" spans="1:16" x14ac:dyDescent="0.2">
      <c r="A326">
        <v>10006174</v>
      </c>
      <c r="B326" s="26"/>
      <c r="C326" s="31"/>
      <c r="D326" s="31"/>
      <c r="E326" s="32"/>
      <c r="F326" s="33"/>
      <c r="G326" s="33"/>
      <c r="H326" s="34"/>
      <c r="I326" s="34"/>
      <c r="J326" s="34"/>
      <c r="K326" s="34"/>
      <c r="L326" s="34"/>
      <c r="M326" s="34"/>
      <c r="N326" s="33"/>
      <c r="O326" s="33"/>
      <c r="P326" s="33"/>
    </row>
    <row r="327" spans="1:16" x14ac:dyDescent="0.2">
      <c r="A327">
        <v>10006226</v>
      </c>
      <c r="B327" s="26"/>
      <c r="C327" s="31"/>
      <c r="D327" s="31"/>
      <c r="E327" s="32"/>
      <c r="F327" s="33"/>
      <c r="G327" s="33"/>
      <c r="H327" s="34"/>
      <c r="I327" s="34"/>
      <c r="J327" s="34"/>
      <c r="K327" s="34"/>
      <c r="L327" s="34"/>
      <c r="M327" s="34"/>
      <c r="N327" s="33"/>
      <c r="O327" s="33"/>
      <c r="P327" s="33"/>
    </row>
    <row r="328" spans="1:16" x14ac:dyDescent="0.2">
      <c r="A328">
        <v>10006322</v>
      </c>
      <c r="B328" s="26"/>
      <c r="C328" s="31"/>
      <c r="D328" s="31"/>
      <c r="E328" s="32"/>
      <c r="F328" s="33"/>
      <c r="G328" s="33"/>
      <c r="H328" s="34"/>
      <c r="I328" s="34"/>
      <c r="J328" s="34"/>
      <c r="K328" s="34"/>
      <c r="L328" s="34"/>
      <c r="M328" s="34"/>
      <c r="N328" s="33"/>
      <c r="O328" s="33"/>
      <c r="P328" s="33"/>
    </row>
    <row r="329" spans="1:16" x14ac:dyDescent="0.2">
      <c r="A329">
        <v>10006331</v>
      </c>
      <c r="B329" s="26"/>
      <c r="C329" s="31"/>
      <c r="D329" s="31"/>
      <c r="E329" s="32"/>
      <c r="F329" s="33"/>
      <c r="G329" s="33"/>
      <c r="H329" s="34"/>
      <c r="I329" s="34"/>
      <c r="J329" s="34"/>
      <c r="K329" s="34"/>
      <c r="L329" s="34"/>
      <c r="M329" s="34"/>
      <c r="N329" s="33"/>
      <c r="O329" s="33"/>
      <c r="P329" s="33"/>
    </row>
    <row r="330" spans="1:16" x14ac:dyDescent="0.2">
      <c r="A330">
        <v>10006002</v>
      </c>
      <c r="B330" s="26"/>
      <c r="C330" s="31"/>
      <c r="D330" s="31"/>
      <c r="E330" s="32"/>
      <c r="F330" s="33"/>
      <c r="G330" s="33"/>
      <c r="H330" s="34"/>
      <c r="I330" s="34"/>
      <c r="J330" s="34"/>
      <c r="K330" s="34"/>
      <c r="L330" s="34"/>
      <c r="M330" s="34"/>
      <c r="N330" s="33"/>
      <c r="O330" s="33"/>
      <c r="P330" s="33"/>
    </row>
    <row r="331" spans="1:16" x14ac:dyDescent="0.2">
      <c r="A331">
        <v>10006378</v>
      </c>
      <c r="B331" s="26"/>
      <c r="C331" s="31"/>
      <c r="D331" s="31"/>
      <c r="E331" s="32"/>
      <c r="F331" s="33"/>
      <c r="G331" s="33"/>
      <c r="H331" s="34"/>
      <c r="I331" s="34"/>
      <c r="J331" s="34"/>
      <c r="K331" s="34"/>
      <c r="L331" s="34"/>
      <c r="M331" s="34"/>
      <c r="N331" s="33"/>
      <c r="O331" s="33"/>
      <c r="P331" s="33"/>
    </row>
    <row r="332" spans="1:16" x14ac:dyDescent="0.2">
      <c r="A332">
        <v>10001475</v>
      </c>
      <c r="B332" s="26"/>
      <c r="C332" s="31"/>
      <c r="D332" s="31"/>
      <c r="E332" s="32"/>
      <c r="F332" s="33"/>
      <c r="G332" s="33"/>
      <c r="H332" s="34"/>
      <c r="I332" s="34"/>
      <c r="J332" s="34"/>
      <c r="K332" s="34"/>
      <c r="L332" s="34"/>
      <c r="M332" s="34"/>
      <c r="N332" s="33"/>
      <c r="O332" s="33"/>
      <c r="P332" s="33"/>
    </row>
    <row r="333" spans="1:16" x14ac:dyDescent="0.2">
      <c r="A333">
        <v>10002923</v>
      </c>
      <c r="B333" s="26"/>
      <c r="C333" s="31"/>
      <c r="D333" s="31"/>
      <c r="E333" s="32"/>
      <c r="F333" s="33"/>
      <c r="G333" s="33"/>
      <c r="H333" s="34"/>
      <c r="I333" s="34"/>
      <c r="J333" s="34"/>
      <c r="K333" s="34"/>
      <c r="L333" s="34"/>
      <c r="M333" s="34"/>
      <c r="N333" s="33"/>
      <c r="O333" s="33"/>
      <c r="P333" s="33"/>
    </row>
    <row r="334" spans="1:16" x14ac:dyDescent="0.2">
      <c r="A334">
        <v>10006432</v>
      </c>
      <c r="B334" s="26"/>
      <c r="C334" s="31"/>
      <c r="D334" s="31"/>
      <c r="E334" s="32"/>
      <c r="F334" s="33"/>
      <c r="G334" s="33"/>
      <c r="H334" s="34"/>
      <c r="I334" s="34"/>
      <c r="J334" s="34"/>
      <c r="K334" s="34"/>
      <c r="L334" s="34"/>
      <c r="M334" s="34"/>
      <c r="N334" s="33"/>
      <c r="O334" s="33"/>
      <c r="P334" s="33"/>
    </row>
    <row r="335" spans="1:16" x14ac:dyDescent="0.2">
      <c r="A335">
        <v>10006463</v>
      </c>
      <c r="B335" s="26"/>
      <c r="C335" s="31"/>
      <c r="D335" s="31"/>
      <c r="E335" s="32"/>
      <c r="F335" s="33"/>
      <c r="G335" s="33"/>
      <c r="H335" s="34"/>
      <c r="I335" s="34"/>
      <c r="J335" s="34"/>
      <c r="K335" s="34"/>
      <c r="L335" s="34"/>
      <c r="M335" s="34"/>
      <c r="N335" s="33"/>
      <c r="O335" s="33"/>
      <c r="P335" s="33"/>
    </row>
    <row r="336" spans="1:16" x14ac:dyDescent="0.2">
      <c r="A336">
        <v>10006494</v>
      </c>
      <c r="B336" s="26"/>
      <c r="C336" s="31"/>
      <c r="D336" s="31"/>
      <c r="E336" s="32"/>
      <c r="F336" s="33"/>
      <c r="G336" s="33"/>
      <c r="H336" s="34"/>
      <c r="I336" s="34"/>
      <c r="J336" s="34"/>
      <c r="K336" s="34"/>
      <c r="L336" s="34"/>
      <c r="M336" s="34"/>
      <c r="N336" s="33"/>
      <c r="O336" s="33"/>
      <c r="P336" s="33"/>
    </row>
    <row r="337" spans="1:16" x14ac:dyDescent="0.2">
      <c r="A337">
        <v>10006549</v>
      </c>
      <c r="B337" s="26"/>
      <c r="C337" s="31"/>
      <c r="D337" s="31"/>
      <c r="E337" s="32"/>
      <c r="F337" s="33"/>
      <c r="G337" s="33"/>
      <c r="H337" s="34"/>
      <c r="I337" s="34"/>
      <c r="J337" s="34"/>
      <c r="K337" s="34"/>
      <c r="L337" s="34"/>
      <c r="M337" s="34"/>
      <c r="N337" s="33"/>
      <c r="O337" s="33"/>
      <c r="P337" s="33"/>
    </row>
    <row r="338" spans="1:16" x14ac:dyDescent="0.2">
      <c r="A338">
        <v>10006963</v>
      </c>
      <c r="B338" s="26"/>
      <c r="C338" s="31"/>
      <c r="D338" s="31"/>
      <c r="E338" s="32"/>
      <c r="F338" s="33"/>
      <c r="G338" s="33"/>
      <c r="H338" s="34"/>
      <c r="I338" s="34"/>
      <c r="J338" s="34"/>
      <c r="K338" s="34"/>
      <c r="L338" s="34"/>
      <c r="M338" s="34"/>
      <c r="N338" s="33"/>
      <c r="O338" s="33"/>
      <c r="P338" s="33"/>
    </row>
    <row r="339" spans="1:16" x14ac:dyDescent="0.2">
      <c r="A339">
        <v>10005998</v>
      </c>
      <c r="B339" s="26"/>
      <c r="C339" s="31"/>
      <c r="D339" s="31"/>
      <c r="E339" s="32"/>
      <c r="F339" s="33"/>
      <c r="G339" s="33"/>
      <c r="H339" s="34"/>
      <c r="I339" s="34"/>
      <c r="J339" s="34"/>
      <c r="K339" s="34"/>
      <c r="L339" s="34"/>
      <c r="M339" s="34"/>
      <c r="N339" s="33"/>
      <c r="O339" s="33"/>
      <c r="P339" s="33"/>
    </row>
    <row r="340" spans="1:16" x14ac:dyDescent="0.2">
      <c r="A340">
        <v>10007035</v>
      </c>
      <c r="B340" s="26"/>
      <c r="C340" s="31"/>
      <c r="D340" s="31"/>
      <c r="E340" s="32"/>
      <c r="F340" s="33"/>
      <c r="G340" s="33"/>
      <c r="H340" s="34"/>
      <c r="I340" s="34"/>
      <c r="J340" s="34"/>
      <c r="K340" s="34"/>
      <c r="L340" s="34"/>
      <c r="M340" s="34"/>
      <c r="N340" s="33"/>
      <c r="O340" s="33"/>
      <c r="P340" s="33"/>
    </row>
    <row r="341" spans="1:16" x14ac:dyDescent="0.2">
      <c r="A341">
        <v>10007063</v>
      </c>
      <c r="B341" s="26"/>
      <c r="C341" s="31"/>
      <c r="D341" s="31"/>
      <c r="E341" s="32"/>
      <c r="F341" s="33"/>
      <c r="G341" s="33"/>
      <c r="H341" s="34"/>
      <c r="I341" s="34"/>
      <c r="J341" s="34"/>
      <c r="K341" s="34"/>
      <c r="L341" s="34"/>
      <c r="M341" s="34"/>
      <c r="N341" s="33"/>
      <c r="O341" s="33"/>
      <c r="P341" s="33"/>
    </row>
    <row r="342" spans="1:16" x14ac:dyDescent="0.2">
      <c r="A342">
        <v>10008569</v>
      </c>
      <c r="B342" s="26"/>
      <c r="C342" s="31"/>
      <c r="D342" s="31"/>
      <c r="E342" s="32"/>
      <c r="F342" s="33"/>
      <c r="G342" s="33"/>
      <c r="H342" s="34"/>
      <c r="I342" s="34"/>
      <c r="J342" s="34"/>
      <c r="K342" s="34"/>
      <c r="L342" s="34"/>
      <c r="M342" s="34"/>
      <c r="N342" s="33"/>
      <c r="O342" s="33"/>
      <c r="P342" s="33"/>
    </row>
    <row r="343" spans="1:16" x14ac:dyDescent="0.2">
      <c r="A343">
        <v>10007193</v>
      </c>
      <c r="B343" s="26"/>
      <c r="C343" s="31"/>
      <c r="D343" s="31"/>
      <c r="E343" s="32"/>
      <c r="F343" s="33"/>
      <c r="G343" s="33"/>
      <c r="H343" s="34"/>
      <c r="I343" s="34"/>
      <c r="J343" s="34"/>
      <c r="K343" s="34"/>
      <c r="L343" s="34"/>
      <c r="M343" s="34"/>
      <c r="N343" s="33"/>
      <c r="O343" s="33"/>
      <c r="P343" s="33"/>
    </row>
    <row r="344" spans="1:16" x14ac:dyDescent="0.2">
      <c r="A344">
        <v>10007289</v>
      </c>
      <c r="B344" s="26"/>
      <c r="C344" s="31"/>
      <c r="D344" s="31"/>
      <c r="E344" s="32"/>
      <c r="F344" s="33"/>
      <c r="G344" s="33"/>
      <c r="H344" s="34"/>
      <c r="I344" s="34"/>
      <c r="J344" s="34"/>
      <c r="K344" s="34"/>
      <c r="L344" s="34"/>
      <c r="M344" s="34"/>
      <c r="N344" s="33"/>
      <c r="O344" s="33"/>
      <c r="P344" s="33"/>
    </row>
    <row r="345" spans="1:16" x14ac:dyDescent="0.2">
      <c r="A345">
        <v>10007315</v>
      </c>
      <c r="B345" s="26"/>
      <c r="C345" s="31"/>
      <c r="D345" s="31"/>
      <c r="E345" s="32"/>
      <c r="F345" s="33"/>
      <c r="G345" s="33"/>
      <c r="H345" s="34"/>
      <c r="I345" s="34"/>
      <c r="J345" s="34"/>
      <c r="K345" s="34"/>
      <c r="L345" s="34"/>
      <c r="M345" s="34"/>
      <c r="N345" s="33"/>
      <c r="O345" s="33"/>
      <c r="P345" s="33"/>
    </row>
    <row r="346" spans="1:16" x14ac:dyDescent="0.2">
      <c r="A346">
        <v>10007321</v>
      </c>
      <c r="B346" s="26"/>
      <c r="C346" s="31"/>
      <c r="D346" s="31"/>
      <c r="E346" s="32"/>
      <c r="F346" s="33"/>
      <c r="G346" s="33"/>
      <c r="H346" s="34"/>
      <c r="I346" s="34"/>
      <c r="J346" s="34"/>
      <c r="K346" s="34"/>
      <c r="L346" s="34"/>
      <c r="M346" s="34"/>
      <c r="N346" s="33"/>
      <c r="O346" s="33"/>
      <c r="P346" s="33"/>
    </row>
    <row r="347" spans="1:16" x14ac:dyDescent="0.2">
      <c r="A347">
        <v>10007339</v>
      </c>
      <c r="B347" s="26"/>
      <c r="C347" s="31"/>
      <c r="D347" s="31"/>
      <c r="E347" s="32"/>
      <c r="F347" s="33"/>
      <c r="G347" s="33"/>
      <c r="H347" s="34"/>
      <c r="I347" s="34"/>
      <c r="J347" s="34"/>
      <c r="K347" s="34"/>
      <c r="L347" s="34"/>
      <c r="M347" s="34"/>
      <c r="N347" s="33"/>
      <c r="O347" s="33"/>
      <c r="P347" s="33"/>
    </row>
    <row r="348" spans="1:16" x14ac:dyDescent="0.2">
      <c r="A348">
        <v>10007859</v>
      </c>
      <c r="B348" s="26"/>
      <c r="C348" s="31"/>
      <c r="D348" s="31"/>
      <c r="E348" s="32"/>
      <c r="F348" s="33"/>
      <c r="G348" s="33"/>
      <c r="H348" s="34"/>
      <c r="I348" s="34"/>
      <c r="J348" s="34"/>
      <c r="K348" s="34"/>
      <c r="L348" s="34"/>
      <c r="M348" s="34"/>
      <c r="N348" s="33"/>
      <c r="O348" s="33"/>
      <c r="P348" s="33"/>
    </row>
    <row r="349" spans="1:16" x14ac:dyDescent="0.2">
      <c r="A349">
        <v>10007407</v>
      </c>
      <c r="B349" s="26"/>
      <c r="C349" s="31"/>
      <c r="D349" s="31"/>
      <c r="E349" s="32"/>
      <c r="F349" s="33"/>
      <c r="G349" s="33"/>
      <c r="H349" s="34"/>
      <c r="I349" s="34"/>
      <c r="J349" s="34"/>
      <c r="K349" s="34"/>
      <c r="L349" s="34"/>
      <c r="M349" s="34"/>
      <c r="N349" s="33"/>
      <c r="O349" s="33"/>
      <c r="P349" s="33"/>
    </row>
    <row r="350" spans="1:16" x14ac:dyDescent="0.2">
      <c r="A350">
        <v>10007417</v>
      </c>
      <c r="B350" s="26"/>
      <c r="C350" s="31"/>
      <c r="D350" s="31"/>
      <c r="E350" s="32"/>
      <c r="F350" s="33"/>
      <c r="G350" s="33"/>
      <c r="H350" s="34"/>
      <c r="I350" s="34"/>
      <c r="J350" s="34"/>
      <c r="K350" s="34"/>
      <c r="L350" s="34"/>
      <c r="M350" s="34"/>
      <c r="N350" s="33"/>
      <c r="O350" s="33"/>
      <c r="P350" s="33"/>
    </row>
    <row r="351" spans="1:16" x14ac:dyDescent="0.2">
      <c r="A351">
        <v>10007419</v>
      </c>
      <c r="B351" s="26"/>
      <c r="C351" s="31"/>
      <c r="D351" s="31"/>
      <c r="E351" s="32"/>
      <c r="F351" s="33"/>
      <c r="G351" s="33"/>
      <c r="H351" s="34"/>
      <c r="I351" s="34"/>
      <c r="J351" s="34"/>
      <c r="K351" s="34"/>
      <c r="L351" s="34"/>
      <c r="M351" s="34"/>
      <c r="N351" s="33"/>
      <c r="O351" s="33"/>
      <c r="P351" s="33"/>
    </row>
    <row r="352" spans="1:16" x14ac:dyDescent="0.2">
      <c r="A352">
        <v>10007427</v>
      </c>
      <c r="B352" s="26"/>
      <c r="C352" s="31"/>
      <c r="D352" s="31"/>
      <c r="E352" s="32"/>
      <c r="F352" s="33"/>
      <c r="G352" s="33"/>
      <c r="H352" s="34"/>
      <c r="I352" s="34"/>
      <c r="J352" s="34"/>
      <c r="K352" s="34"/>
      <c r="L352" s="34"/>
      <c r="M352" s="34"/>
      <c r="N352" s="33"/>
      <c r="O352" s="33"/>
      <c r="P352" s="33"/>
    </row>
    <row r="353" spans="1:16" x14ac:dyDescent="0.2">
      <c r="A353">
        <v>10007434</v>
      </c>
      <c r="B353" s="26"/>
      <c r="C353" s="31"/>
      <c r="D353" s="31"/>
      <c r="E353" s="32"/>
      <c r="F353" s="33"/>
      <c r="G353" s="33"/>
      <c r="H353" s="34"/>
      <c r="I353" s="34"/>
      <c r="J353" s="34"/>
      <c r="K353" s="34"/>
      <c r="L353" s="34"/>
      <c r="M353" s="34"/>
      <c r="N353" s="33"/>
      <c r="O353" s="33"/>
      <c r="P353" s="33"/>
    </row>
    <row r="354" spans="1:16" x14ac:dyDescent="0.2">
      <c r="A354">
        <v>10007455</v>
      </c>
      <c r="B354" s="26"/>
      <c r="C354" s="31"/>
      <c r="D354" s="31"/>
      <c r="E354" s="32"/>
      <c r="F354" s="33"/>
      <c r="G354" s="33"/>
      <c r="H354" s="34"/>
      <c r="I354" s="34"/>
      <c r="J354" s="34"/>
      <c r="K354" s="34"/>
      <c r="L354" s="34"/>
      <c r="M354" s="34"/>
      <c r="N354" s="33"/>
      <c r="O354" s="33"/>
      <c r="P354" s="33"/>
    </row>
    <row r="355" spans="1:16" x14ac:dyDescent="0.2">
      <c r="A355">
        <v>10007459</v>
      </c>
      <c r="B355" s="26"/>
      <c r="C355" s="31"/>
      <c r="D355" s="31"/>
      <c r="E355" s="32"/>
      <c r="F355" s="33"/>
      <c r="G355" s="33"/>
      <c r="H355" s="34"/>
      <c r="I355" s="34"/>
      <c r="J355" s="34"/>
      <c r="K355" s="34"/>
      <c r="L355" s="34"/>
      <c r="M355" s="34"/>
      <c r="N355" s="33"/>
      <c r="O355" s="33"/>
      <c r="P355" s="33"/>
    </row>
    <row r="356" spans="1:16" x14ac:dyDescent="0.2">
      <c r="A356">
        <v>10007469</v>
      </c>
      <c r="B356" s="26"/>
      <c r="C356" s="31"/>
      <c r="D356" s="31"/>
      <c r="E356" s="32"/>
      <c r="F356" s="33"/>
      <c r="G356" s="33"/>
      <c r="H356" s="34"/>
      <c r="I356" s="34"/>
      <c r="J356" s="34"/>
      <c r="K356" s="34"/>
      <c r="L356" s="34"/>
      <c r="M356" s="34"/>
      <c r="N356" s="33"/>
      <c r="O356" s="33"/>
      <c r="P356" s="33"/>
    </row>
    <row r="357" spans="1:16" x14ac:dyDescent="0.2">
      <c r="A357">
        <v>10007500</v>
      </c>
      <c r="B357" s="26"/>
      <c r="C357" s="31"/>
      <c r="D357" s="31"/>
      <c r="E357" s="32"/>
      <c r="F357" s="33"/>
      <c r="G357" s="33"/>
      <c r="H357" s="34"/>
      <c r="I357" s="34"/>
      <c r="J357" s="34"/>
      <c r="K357" s="34"/>
      <c r="L357" s="34"/>
      <c r="M357" s="34"/>
      <c r="N357" s="33"/>
      <c r="O357" s="33"/>
      <c r="P357" s="33"/>
    </row>
    <row r="358" spans="1:16" x14ac:dyDescent="0.2">
      <c r="A358">
        <v>10007527</v>
      </c>
      <c r="B358" s="26"/>
      <c r="C358" s="31"/>
      <c r="D358" s="31"/>
      <c r="E358" s="32"/>
      <c r="F358" s="33"/>
      <c r="G358" s="33"/>
      <c r="H358" s="34"/>
      <c r="I358" s="34"/>
      <c r="J358" s="34"/>
      <c r="K358" s="34"/>
      <c r="L358" s="34"/>
      <c r="M358" s="34"/>
      <c r="N358" s="33"/>
      <c r="O358" s="33"/>
      <c r="P358" s="33"/>
    </row>
    <row r="359" spans="1:16" x14ac:dyDescent="0.2">
      <c r="A359">
        <v>10007553</v>
      </c>
      <c r="B359" s="26"/>
      <c r="C359" s="31"/>
      <c r="D359" s="31"/>
      <c r="E359" s="32"/>
      <c r="F359" s="33"/>
      <c r="G359" s="33"/>
      <c r="H359" s="34"/>
      <c r="I359" s="34"/>
      <c r="J359" s="34"/>
      <c r="K359" s="34"/>
      <c r="L359" s="34"/>
      <c r="M359" s="34"/>
      <c r="N359" s="33"/>
      <c r="O359" s="33"/>
      <c r="P359" s="33"/>
    </row>
    <row r="360" spans="1:16" x14ac:dyDescent="0.2">
      <c r="A360">
        <v>10007696</v>
      </c>
      <c r="B360" s="26"/>
      <c r="C360" s="31"/>
      <c r="D360" s="31"/>
      <c r="E360" s="32"/>
      <c r="F360" s="33"/>
      <c r="G360" s="33"/>
      <c r="H360" s="34"/>
      <c r="I360" s="34"/>
      <c r="J360" s="34"/>
      <c r="K360" s="34"/>
      <c r="L360" s="34"/>
      <c r="M360" s="34"/>
      <c r="N360" s="33"/>
      <c r="O360" s="33"/>
      <c r="P360" s="33"/>
    </row>
    <row r="361" spans="1:16" x14ac:dyDescent="0.2">
      <c r="A361">
        <v>10007709</v>
      </c>
      <c r="B361" s="26"/>
      <c r="C361" s="31"/>
      <c r="D361" s="31"/>
      <c r="E361" s="32"/>
      <c r="F361" s="33"/>
      <c r="G361" s="33"/>
      <c r="H361" s="34"/>
      <c r="I361" s="34"/>
      <c r="J361" s="34"/>
      <c r="K361" s="34"/>
      <c r="L361" s="34"/>
      <c r="M361" s="34"/>
      <c r="N361" s="33"/>
      <c r="O361" s="33"/>
      <c r="P361" s="33"/>
    </row>
    <row r="362" spans="1:16" hidden="1" x14ac:dyDescent="0.2">
      <c r="B362" s="26"/>
      <c r="C362" s="31"/>
      <c r="D362" s="31"/>
      <c r="E362" s="32"/>
      <c r="F362" s="33"/>
      <c r="G362" s="33"/>
      <c r="H362" s="34"/>
      <c r="I362" s="34"/>
      <c r="J362" s="34"/>
      <c r="K362" s="34"/>
      <c r="L362" s="34"/>
      <c r="M362" s="34"/>
      <c r="N362" s="33"/>
      <c r="O362" s="33"/>
      <c r="P362" s="33"/>
    </row>
    <row r="363" spans="1:16" ht="14.25" thickBot="1" x14ac:dyDescent="0.25">
      <c r="B363" s="40"/>
      <c r="C363" s="41"/>
      <c r="D363" s="41"/>
      <c r="E363" s="42"/>
      <c r="F363" s="43"/>
      <c r="G363" s="43"/>
      <c r="H363" s="44"/>
      <c r="I363" s="44"/>
      <c r="J363" s="44"/>
      <c r="K363" s="44"/>
      <c r="L363" s="44"/>
      <c r="M363" s="44"/>
      <c r="N363" s="43"/>
      <c r="O363" s="43"/>
      <c r="P363" s="43"/>
    </row>
    <row r="364" spans="1:16" s="45" customFormat="1" x14ac:dyDescent="0.2">
      <c r="B364" s="19"/>
      <c r="C364" s="35"/>
      <c r="D364" s="35"/>
      <c r="E364" s="36"/>
      <c r="F364" s="37"/>
      <c r="G364" s="37"/>
      <c r="H364" s="38"/>
      <c r="I364" s="38"/>
      <c r="J364" s="38"/>
      <c r="K364" s="38"/>
      <c r="L364" s="38"/>
      <c r="M364" s="38"/>
      <c r="N364" s="37"/>
      <c r="O364" s="37"/>
      <c r="P364" s="37"/>
    </row>
    <row r="365" spans="1:16" s="45" customFormat="1" x14ac:dyDescent="0.2">
      <c r="B365" s="46" t="s">
        <v>29</v>
      </c>
      <c r="C365" s="47">
        <f t="shared" ref="C365:P365" si="0">SUM(C13:C146)</f>
        <v>605985518</v>
      </c>
      <c r="D365" s="47">
        <f t="shared" si="0"/>
        <v>45784679</v>
      </c>
      <c r="E365" s="48">
        <f t="shared" si="0"/>
        <v>651770197</v>
      </c>
      <c r="F365" s="49">
        <f t="shared" si="0"/>
        <v>606016617</v>
      </c>
      <c r="G365" s="49">
        <f t="shared" si="0"/>
        <v>2515573628</v>
      </c>
      <c r="H365" s="50">
        <f t="shared" si="0"/>
        <v>1036854910</v>
      </c>
      <c r="I365" s="50">
        <f t="shared" si="0"/>
        <v>33212999</v>
      </c>
      <c r="J365" s="50">
        <f t="shared" si="0"/>
        <v>197522400</v>
      </c>
      <c r="K365" s="50">
        <f t="shared" si="0"/>
        <v>63668906</v>
      </c>
      <c r="L365" s="50">
        <f t="shared" si="0"/>
        <v>240196399</v>
      </c>
      <c r="M365" s="50">
        <f t="shared" si="0"/>
        <v>6544645</v>
      </c>
      <c r="N365" s="49">
        <f t="shared" si="0"/>
        <v>3156000518</v>
      </c>
      <c r="O365" s="49">
        <f t="shared" si="0"/>
        <v>149999991</v>
      </c>
      <c r="P365" s="49">
        <f t="shared" si="0"/>
        <v>5971574128</v>
      </c>
    </row>
    <row r="366" spans="1:16" ht="14.25" thickBot="1" x14ac:dyDescent="0.25">
      <c r="B366" s="40" t="s">
        <v>30</v>
      </c>
      <c r="C366" s="41">
        <f t="shared" ref="C366:P366" si="1">SUM(C149:C361)</f>
        <v>0</v>
      </c>
      <c r="D366" s="41">
        <f t="shared" si="1"/>
        <v>0</v>
      </c>
      <c r="E366" s="42">
        <f t="shared" si="1"/>
        <v>0</v>
      </c>
      <c r="F366" s="43">
        <f t="shared" si="1"/>
        <v>0</v>
      </c>
      <c r="G366" s="43">
        <f t="shared" si="1"/>
        <v>0</v>
      </c>
      <c r="H366" s="44">
        <f t="shared" si="1"/>
        <v>0</v>
      </c>
      <c r="I366" s="44">
        <f t="shared" si="1"/>
        <v>0</v>
      </c>
      <c r="J366" s="44">
        <f t="shared" si="1"/>
        <v>0</v>
      </c>
      <c r="K366" s="44">
        <f t="shared" si="1"/>
        <v>0</v>
      </c>
      <c r="L366" s="44">
        <f t="shared" si="1"/>
        <v>0</v>
      </c>
      <c r="M366" s="44">
        <f t="shared" si="1"/>
        <v>0</v>
      </c>
      <c r="N366" s="43">
        <f t="shared" si="1"/>
        <v>0</v>
      </c>
      <c r="O366" s="43">
        <f t="shared" si="1"/>
        <v>0</v>
      </c>
      <c r="P366" s="43">
        <f t="shared" si="1"/>
        <v>0</v>
      </c>
    </row>
  </sheetData>
  <mergeCells count="3">
    <mergeCell ref="H6:M6"/>
    <mergeCell ref="C6:G6"/>
    <mergeCell ref="Q6:S6"/>
  </mergeCells>
  <phoneticPr fontId="0" type="noConversion"/>
  <printOptions horizontalCentered="1"/>
  <pageMargins left="0.19685039370078741" right="0.19685039370078741" top="0.78740157480314965" bottom="0.35433070866141736" header="0.51181102362204722" footer="0.51181102362204722"/>
  <pageSetup paperSize="9" scale="79" fitToHeight="9" orientation="landscape" horizontalDpi="300" verticalDpi="4294967292" r:id="rId1"/>
  <headerFooter alignWithMargins="0"/>
  <rowBreaks count="1" manualBreakCount="1">
    <brk id="13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workbookViewId="0">
      <selection activeCell="Z28" sqref="Z28"/>
    </sheetView>
  </sheetViews>
  <sheetFormatPr defaultRowHeight="12.75" x14ac:dyDescent="0.2"/>
  <sheetData>
    <row r="1" spans="1:18" x14ac:dyDescent="0.2">
      <c r="A1" t="s">
        <v>40</v>
      </c>
      <c r="O1" t="s">
        <v>31</v>
      </c>
    </row>
    <row r="3" spans="1:18" x14ac:dyDescent="0.2">
      <c r="A3" t="s">
        <v>41</v>
      </c>
    </row>
    <row r="5" spans="1:18" x14ac:dyDescent="0.2">
      <c r="O5" t="s">
        <v>14</v>
      </c>
    </row>
    <row r="6" spans="1:18" x14ac:dyDescent="0.2">
      <c r="B6" t="s">
        <v>10</v>
      </c>
      <c r="G6" t="s">
        <v>12</v>
      </c>
      <c r="M6" t="s">
        <v>5</v>
      </c>
      <c r="N6" t="s">
        <v>16</v>
      </c>
      <c r="P6" t="s">
        <v>177</v>
      </c>
    </row>
    <row r="7" spans="1:18" x14ac:dyDescent="0.2">
      <c r="A7" t="s">
        <v>0</v>
      </c>
      <c r="B7" t="s">
        <v>36</v>
      </c>
      <c r="C7" t="s">
        <v>37</v>
      </c>
      <c r="D7" t="s">
        <v>38</v>
      </c>
      <c r="E7" t="s">
        <v>35</v>
      </c>
      <c r="F7" t="s">
        <v>8</v>
      </c>
      <c r="G7" t="s">
        <v>1</v>
      </c>
      <c r="H7" t="s">
        <v>6</v>
      </c>
      <c r="I7" t="s">
        <v>13</v>
      </c>
      <c r="J7" t="s">
        <v>2</v>
      </c>
      <c r="K7" t="s">
        <v>4</v>
      </c>
      <c r="L7" t="s">
        <v>7</v>
      </c>
      <c r="M7" t="s">
        <v>11</v>
      </c>
      <c r="N7" t="s">
        <v>17</v>
      </c>
      <c r="O7" t="s">
        <v>18</v>
      </c>
      <c r="P7" t="s">
        <v>8</v>
      </c>
      <c r="Q7" t="s">
        <v>175</v>
      </c>
      <c r="R7" t="s">
        <v>176</v>
      </c>
    </row>
    <row r="9" spans="1:18" x14ac:dyDescent="0.2">
      <c r="A9" t="s">
        <v>9</v>
      </c>
      <c r="B9" t="s">
        <v>32</v>
      </c>
      <c r="C9" t="s">
        <v>34</v>
      </c>
      <c r="D9" t="s">
        <v>39</v>
      </c>
      <c r="E9" t="s">
        <v>33</v>
      </c>
      <c r="F9" t="s">
        <v>19</v>
      </c>
      <c r="G9" t="s">
        <v>20</v>
      </c>
      <c r="H9" t="s">
        <v>21</v>
      </c>
      <c r="I9" t="s">
        <v>22</v>
      </c>
      <c r="J9" t="s">
        <v>23</v>
      </c>
      <c r="K9" t="s">
        <v>24</v>
      </c>
      <c r="L9" t="s">
        <v>25</v>
      </c>
      <c r="M9" t="s">
        <v>26</v>
      </c>
      <c r="N9" t="s">
        <v>27</v>
      </c>
      <c r="O9" t="s">
        <v>28</v>
      </c>
    </row>
    <row r="11" spans="1:18" x14ac:dyDescent="0.2">
      <c r="A11" t="s">
        <v>3</v>
      </c>
    </row>
    <row r="13" spans="1:18" x14ac:dyDescent="0.2">
      <c r="A13" t="s">
        <v>42</v>
      </c>
      <c r="B13">
        <v>4345598</v>
      </c>
      <c r="C13">
        <v>581814</v>
      </c>
      <c r="D13">
        <v>4927412</v>
      </c>
      <c r="E13">
        <v>5805157</v>
      </c>
      <c r="F13">
        <v>10732569</v>
      </c>
      <c r="G13">
        <v>1551761</v>
      </c>
      <c r="H13">
        <v>0</v>
      </c>
      <c r="I13">
        <v>40724</v>
      </c>
      <c r="J13">
        <v>82646</v>
      </c>
      <c r="K13">
        <v>510598</v>
      </c>
      <c r="L13">
        <v>0</v>
      </c>
      <c r="M13">
        <v>2185729</v>
      </c>
      <c r="N13">
        <v>2850000</v>
      </c>
      <c r="O13">
        <v>15768298</v>
      </c>
      <c r="P13">
        <v>-4.4807985167006894</v>
      </c>
      <c r="Q13">
        <v>-4.7058726074328172</v>
      </c>
      <c r="R13">
        <v>-2.2066047373951516</v>
      </c>
    </row>
    <row r="14" spans="1:18" x14ac:dyDescent="0.2">
      <c r="A14" t="s">
        <v>43</v>
      </c>
      <c r="B14">
        <v>637545</v>
      </c>
      <c r="C14">
        <v>39887</v>
      </c>
      <c r="D14">
        <v>677432</v>
      </c>
      <c r="E14">
        <v>1083702</v>
      </c>
      <c r="F14">
        <v>1761134</v>
      </c>
      <c r="G14">
        <v>117806</v>
      </c>
      <c r="H14">
        <v>0</v>
      </c>
      <c r="I14">
        <v>0</v>
      </c>
      <c r="J14">
        <v>0</v>
      </c>
      <c r="K14">
        <v>6199</v>
      </c>
      <c r="L14">
        <v>0</v>
      </c>
      <c r="M14">
        <v>124005</v>
      </c>
      <c r="N14">
        <v>0</v>
      </c>
      <c r="O14">
        <v>1885139</v>
      </c>
      <c r="P14">
        <v>15.281150707671603</v>
      </c>
      <c r="Q14">
        <v>-4.9209111889774046</v>
      </c>
      <c r="R14">
        <v>13.69210347450017</v>
      </c>
    </row>
    <row r="15" spans="1:18" x14ac:dyDescent="0.2">
      <c r="A15" t="s">
        <v>44</v>
      </c>
      <c r="B15">
        <v>2617583</v>
      </c>
      <c r="C15">
        <v>1123495</v>
      </c>
      <c r="D15">
        <v>3741078</v>
      </c>
      <c r="E15">
        <v>11208170</v>
      </c>
      <c r="F15">
        <v>14949248</v>
      </c>
      <c r="G15">
        <v>2673507</v>
      </c>
      <c r="H15">
        <v>320820</v>
      </c>
      <c r="I15">
        <v>13833</v>
      </c>
      <c r="J15">
        <v>1637</v>
      </c>
      <c r="K15">
        <v>572535</v>
      </c>
      <c r="L15">
        <v>0</v>
      </c>
      <c r="M15">
        <v>3582332</v>
      </c>
      <c r="N15">
        <v>2617099</v>
      </c>
      <c r="O15">
        <v>21148679</v>
      </c>
      <c r="P15">
        <v>-3.622015283158257</v>
      </c>
      <c r="Q15">
        <v>1.7712291387605346</v>
      </c>
      <c r="R15">
        <v>-3.3470383454246204</v>
      </c>
    </row>
    <row r="16" spans="1:18" x14ac:dyDescent="0.2">
      <c r="A16" t="s">
        <v>45</v>
      </c>
      <c r="B16">
        <v>4301995</v>
      </c>
      <c r="C16">
        <v>450250</v>
      </c>
      <c r="D16">
        <v>4752245</v>
      </c>
      <c r="E16">
        <v>2848991</v>
      </c>
      <c r="F16">
        <v>7601236</v>
      </c>
      <c r="G16">
        <v>4965050</v>
      </c>
      <c r="H16">
        <v>0</v>
      </c>
      <c r="I16">
        <v>182034</v>
      </c>
      <c r="J16">
        <v>158895</v>
      </c>
      <c r="K16">
        <v>585698</v>
      </c>
      <c r="L16">
        <v>0</v>
      </c>
      <c r="M16">
        <v>5891677</v>
      </c>
      <c r="N16">
        <v>1047809</v>
      </c>
      <c r="O16">
        <v>14540722</v>
      </c>
      <c r="P16">
        <v>12.312004023662064</v>
      </c>
      <c r="Q16">
        <v>-3.1709473250329481</v>
      </c>
      <c r="R16">
        <v>4.4625792886566522</v>
      </c>
    </row>
    <row r="17" spans="1:18" x14ac:dyDescent="0.2">
      <c r="A17" t="s">
        <v>46</v>
      </c>
      <c r="B17">
        <v>5388255</v>
      </c>
      <c r="C17">
        <v>312547</v>
      </c>
      <c r="D17">
        <v>5700802</v>
      </c>
      <c r="E17">
        <v>2856775</v>
      </c>
      <c r="F17">
        <v>8557577</v>
      </c>
      <c r="G17">
        <v>13204686</v>
      </c>
      <c r="H17">
        <v>0</v>
      </c>
      <c r="I17">
        <v>458645</v>
      </c>
      <c r="J17">
        <v>523475</v>
      </c>
      <c r="K17">
        <v>2961628</v>
      </c>
      <c r="L17">
        <v>0</v>
      </c>
      <c r="M17">
        <v>17148434</v>
      </c>
      <c r="N17">
        <v>1331663</v>
      </c>
      <c r="O17">
        <v>27037674</v>
      </c>
      <c r="P17">
        <v>-6.0225109065619034</v>
      </c>
      <c r="Q17">
        <v>0.21111120720828541</v>
      </c>
      <c r="R17">
        <v>-2.4184231387843806</v>
      </c>
    </row>
    <row r="18" spans="1:18" x14ac:dyDescent="0.2">
      <c r="A18" t="s">
        <v>47</v>
      </c>
      <c r="B18">
        <v>978909</v>
      </c>
      <c r="C18">
        <v>168866</v>
      </c>
      <c r="D18">
        <v>1147775</v>
      </c>
      <c r="E18">
        <v>2161445</v>
      </c>
      <c r="F18">
        <v>3309220</v>
      </c>
      <c r="G18">
        <v>854615</v>
      </c>
      <c r="H18">
        <v>0</v>
      </c>
      <c r="I18">
        <v>22921</v>
      </c>
      <c r="J18">
        <v>818</v>
      </c>
      <c r="K18">
        <v>121304</v>
      </c>
      <c r="L18">
        <v>0</v>
      </c>
      <c r="M18">
        <v>999658</v>
      </c>
      <c r="N18">
        <v>0</v>
      </c>
      <c r="O18">
        <v>4308878</v>
      </c>
      <c r="P18">
        <v>8.1301684352784793</v>
      </c>
      <c r="Q18">
        <v>0.66552607172455747</v>
      </c>
      <c r="R18">
        <v>6.3014175815039666</v>
      </c>
    </row>
    <row r="19" spans="1:18" x14ac:dyDescent="0.2">
      <c r="A19" t="s">
        <v>48</v>
      </c>
      <c r="B19">
        <v>978738</v>
      </c>
      <c r="C19">
        <v>230600</v>
      </c>
      <c r="D19">
        <v>1209338</v>
      </c>
      <c r="E19">
        <v>3100607</v>
      </c>
      <c r="F19">
        <v>4309945</v>
      </c>
      <c r="G19">
        <v>2062551</v>
      </c>
      <c r="H19">
        <v>0</v>
      </c>
      <c r="I19">
        <v>40279</v>
      </c>
      <c r="J19">
        <v>47758</v>
      </c>
      <c r="K19">
        <v>366549</v>
      </c>
      <c r="L19">
        <v>0</v>
      </c>
      <c r="M19">
        <v>2517137</v>
      </c>
      <c r="N19">
        <v>402213</v>
      </c>
      <c r="O19">
        <v>7229295</v>
      </c>
      <c r="P19">
        <v>-30.643673544134199</v>
      </c>
      <c r="Q19">
        <v>-3.573079927321734</v>
      </c>
      <c r="R19">
        <v>-21.159693690262831</v>
      </c>
    </row>
    <row r="20" spans="1:18" x14ac:dyDescent="0.2">
      <c r="A20" t="s">
        <v>49</v>
      </c>
      <c r="B20">
        <v>712050</v>
      </c>
      <c r="C20">
        <v>528601</v>
      </c>
      <c r="D20">
        <v>1240651</v>
      </c>
      <c r="E20">
        <v>5493630</v>
      </c>
      <c r="F20">
        <v>6734281</v>
      </c>
      <c r="G20">
        <v>6319748</v>
      </c>
      <c r="H20">
        <v>758373</v>
      </c>
      <c r="I20">
        <v>594311</v>
      </c>
      <c r="J20">
        <v>47907</v>
      </c>
      <c r="K20">
        <v>1791154</v>
      </c>
      <c r="L20">
        <v>0</v>
      </c>
      <c r="M20">
        <v>9511493</v>
      </c>
      <c r="N20">
        <v>0</v>
      </c>
      <c r="O20">
        <v>16245774</v>
      </c>
      <c r="P20">
        <v>-18.98557668999273</v>
      </c>
      <c r="Q20">
        <v>-1.3858760085236506</v>
      </c>
      <c r="R20">
        <v>-11.118460563014338</v>
      </c>
    </row>
    <row r="21" spans="1:18" x14ac:dyDescent="0.2">
      <c r="A21" t="s">
        <v>50</v>
      </c>
      <c r="B21">
        <v>20900468</v>
      </c>
      <c r="C21">
        <v>944740</v>
      </c>
      <c r="D21">
        <v>21845208</v>
      </c>
      <c r="E21">
        <v>6755254</v>
      </c>
      <c r="F21">
        <v>28600462</v>
      </c>
      <c r="G21">
        <v>26374457</v>
      </c>
      <c r="H21">
        <v>0</v>
      </c>
      <c r="I21">
        <v>5229603</v>
      </c>
      <c r="J21">
        <v>1462041</v>
      </c>
      <c r="K21">
        <v>7422324</v>
      </c>
      <c r="L21">
        <v>0</v>
      </c>
      <c r="M21">
        <v>40488425</v>
      </c>
      <c r="N21">
        <v>2850000</v>
      </c>
      <c r="O21">
        <v>71938887</v>
      </c>
      <c r="P21">
        <v>-3.7789273804717243</v>
      </c>
      <c r="Q21">
        <v>2.4892231515884955</v>
      </c>
      <c r="R21">
        <v>-0.1940488566984821</v>
      </c>
    </row>
    <row r="22" spans="1:18" x14ac:dyDescent="0.2">
      <c r="A22" t="s">
        <v>51</v>
      </c>
      <c r="B22">
        <v>518050</v>
      </c>
      <c r="C22">
        <v>59529</v>
      </c>
      <c r="D22">
        <v>577579</v>
      </c>
      <c r="E22">
        <v>2406484</v>
      </c>
      <c r="F22">
        <v>2984063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2984063</v>
      </c>
      <c r="P22">
        <v>-11.136182116951131</v>
      </c>
      <c r="Q22" t="e">
        <v>#DIV/0!</v>
      </c>
      <c r="R22">
        <v>-11.136182116951131</v>
      </c>
    </row>
    <row r="23" spans="1:18" x14ac:dyDescent="0.2">
      <c r="A23" t="s">
        <v>52</v>
      </c>
      <c r="B23">
        <v>3886316</v>
      </c>
      <c r="C23">
        <v>258080</v>
      </c>
      <c r="D23">
        <v>4144396</v>
      </c>
      <c r="E23">
        <v>6967494</v>
      </c>
      <c r="F23">
        <v>11111890</v>
      </c>
      <c r="G23">
        <v>1699774</v>
      </c>
      <c r="H23">
        <v>0</v>
      </c>
      <c r="I23">
        <v>27149</v>
      </c>
      <c r="J23">
        <v>25590</v>
      </c>
      <c r="K23">
        <v>389102</v>
      </c>
      <c r="L23">
        <v>0</v>
      </c>
      <c r="M23">
        <v>2141615</v>
      </c>
      <c r="N23">
        <v>620977</v>
      </c>
      <c r="O23">
        <v>13874482</v>
      </c>
      <c r="P23">
        <v>-9.4407339480644961</v>
      </c>
      <c r="Q23">
        <v>-0.47313964706691525</v>
      </c>
      <c r="R23">
        <v>-7.9260359985145508</v>
      </c>
    </row>
    <row r="24" spans="1:18" x14ac:dyDescent="0.2">
      <c r="A24" t="s">
        <v>53</v>
      </c>
      <c r="B24">
        <v>17273</v>
      </c>
      <c r="C24">
        <v>3841</v>
      </c>
      <c r="D24">
        <v>21114</v>
      </c>
      <c r="E24">
        <v>684730</v>
      </c>
      <c r="F24">
        <v>705844</v>
      </c>
      <c r="G24">
        <v>57612</v>
      </c>
      <c r="H24">
        <v>0</v>
      </c>
      <c r="I24">
        <v>0</v>
      </c>
      <c r="J24">
        <v>0</v>
      </c>
      <c r="K24">
        <v>14608</v>
      </c>
      <c r="L24">
        <v>0</v>
      </c>
      <c r="M24">
        <v>72220</v>
      </c>
      <c r="N24">
        <v>0</v>
      </c>
      <c r="O24">
        <v>778064</v>
      </c>
      <c r="P24">
        <v>5.3702957290220485</v>
      </c>
      <c r="Q24">
        <v>-0.4960044089280794</v>
      </c>
      <c r="R24">
        <v>4.7968213347700184</v>
      </c>
    </row>
    <row r="25" spans="1:18" x14ac:dyDescent="0.2">
      <c r="A25" t="s">
        <v>54</v>
      </c>
      <c r="B25">
        <v>1037402</v>
      </c>
      <c r="C25">
        <v>120535</v>
      </c>
      <c r="D25">
        <v>1157937</v>
      </c>
      <c r="E25">
        <v>2501755</v>
      </c>
      <c r="F25">
        <v>3659692</v>
      </c>
      <c r="G25">
        <v>384937</v>
      </c>
      <c r="H25">
        <v>0</v>
      </c>
      <c r="I25">
        <v>9680</v>
      </c>
      <c r="J25">
        <v>14655</v>
      </c>
      <c r="K25">
        <v>49076</v>
      </c>
      <c r="L25">
        <v>0</v>
      </c>
      <c r="M25">
        <v>458348</v>
      </c>
      <c r="N25">
        <v>0</v>
      </c>
      <c r="O25">
        <v>4118040</v>
      </c>
      <c r="P25">
        <v>-8.892832772661766</v>
      </c>
      <c r="Q25">
        <v>4.1420709900526678</v>
      </c>
      <c r="R25">
        <v>-7.6056752629050708</v>
      </c>
    </row>
    <row r="26" spans="1:18" x14ac:dyDescent="0.2">
      <c r="A26" t="s">
        <v>55</v>
      </c>
      <c r="B26">
        <v>2717561</v>
      </c>
      <c r="C26">
        <v>590717</v>
      </c>
      <c r="D26">
        <v>3308278</v>
      </c>
      <c r="E26">
        <v>3698347</v>
      </c>
      <c r="F26">
        <v>7006625</v>
      </c>
      <c r="G26">
        <v>2395929</v>
      </c>
      <c r="H26">
        <v>0</v>
      </c>
      <c r="I26">
        <v>21697</v>
      </c>
      <c r="J26">
        <v>38905</v>
      </c>
      <c r="K26">
        <v>706912</v>
      </c>
      <c r="L26">
        <v>0</v>
      </c>
      <c r="M26">
        <v>3163443</v>
      </c>
      <c r="N26">
        <v>549442</v>
      </c>
      <c r="O26">
        <v>10719510</v>
      </c>
      <c r="P26">
        <v>-1.6255745074872885</v>
      </c>
      <c r="Q26">
        <v>4.3845949517664202</v>
      </c>
      <c r="R26">
        <v>-0.35395484135986999</v>
      </c>
    </row>
    <row r="27" spans="1:18" x14ac:dyDescent="0.2">
      <c r="A27" t="s">
        <v>56</v>
      </c>
      <c r="B27">
        <v>4213064</v>
      </c>
      <c r="C27">
        <v>229951</v>
      </c>
      <c r="D27">
        <v>4443015</v>
      </c>
      <c r="E27">
        <v>3066900</v>
      </c>
      <c r="F27">
        <v>7509915</v>
      </c>
      <c r="G27">
        <v>2807927</v>
      </c>
      <c r="H27">
        <v>0</v>
      </c>
      <c r="I27">
        <v>201283</v>
      </c>
      <c r="J27">
        <v>288927</v>
      </c>
      <c r="K27">
        <v>600390</v>
      </c>
      <c r="L27">
        <v>0</v>
      </c>
      <c r="M27">
        <v>3898527</v>
      </c>
      <c r="N27">
        <v>650455</v>
      </c>
      <c r="O27">
        <v>12058897</v>
      </c>
      <c r="P27">
        <v>-15.070325054763861</v>
      </c>
      <c r="Q27">
        <v>-1.3033138160732838</v>
      </c>
      <c r="R27">
        <v>-12.163688541826838</v>
      </c>
    </row>
    <row r="28" spans="1:18" x14ac:dyDescent="0.2">
      <c r="A28" t="s">
        <v>57</v>
      </c>
      <c r="B28">
        <v>5895228</v>
      </c>
      <c r="C28">
        <v>588813</v>
      </c>
      <c r="D28">
        <v>6484041</v>
      </c>
      <c r="E28">
        <v>4715167</v>
      </c>
      <c r="F28">
        <v>11199208</v>
      </c>
      <c r="G28">
        <v>3989286</v>
      </c>
      <c r="H28">
        <v>0</v>
      </c>
      <c r="I28">
        <v>176582</v>
      </c>
      <c r="J28">
        <v>174442</v>
      </c>
      <c r="K28">
        <v>897662</v>
      </c>
      <c r="L28">
        <v>0</v>
      </c>
      <c r="M28">
        <v>5237972</v>
      </c>
      <c r="N28">
        <v>993391</v>
      </c>
      <c r="O28">
        <v>17430571</v>
      </c>
      <c r="P28">
        <v>-0.93884770287478103</v>
      </c>
      <c r="Q28">
        <v>0.86098151469048634</v>
      </c>
      <c r="R28">
        <v>-0.69652581968116711</v>
      </c>
    </row>
    <row r="29" spans="1:18" x14ac:dyDescent="0.2">
      <c r="A29" t="s">
        <v>58</v>
      </c>
      <c r="B29">
        <v>23612338</v>
      </c>
      <c r="C29">
        <v>371045</v>
      </c>
      <c r="D29">
        <v>23983383</v>
      </c>
      <c r="E29">
        <v>5153763</v>
      </c>
      <c r="F29">
        <v>29137146</v>
      </c>
      <c r="G29">
        <v>33457983</v>
      </c>
      <c r="H29">
        <v>0</v>
      </c>
      <c r="I29">
        <v>4395734</v>
      </c>
      <c r="J29">
        <v>1725750</v>
      </c>
      <c r="K29">
        <v>7090793</v>
      </c>
      <c r="L29">
        <v>0</v>
      </c>
      <c r="M29">
        <v>46670260</v>
      </c>
      <c r="N29">
        <v>2850000</v>
      </c>
      <c r="O29">
        <v>78657406</v>
      </c>
      <c r="P29">
        <v>-2.6008032510316417</v>
      </c>
      <c r="Q29">
        <v>0.24532151010755895</v>
      </c>
      <c r="R29">
        <v>-0.83687936806929697</v>
      </c>
    </row>
    <row r="30" spans="1:18" x14ac:dyDescent="0.2">
      <c r="A30" t="s">
        <v>59</v>
      </c>
      <c r="B30">
        <v>522234</v>
      </c>
      <c r="C30">
        <v>32474</v>
      </c>
      <c r="D30">
        <v>554708</v>
      </c>
      <c r="E30">
        <v>384213</v>
      </c>
      <c r="F30">
        <v>938921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938921</v>
      </c>
      <c r="P30" t="e">
        <v>#N/A</v>
      </c>
      <c r="Q30" t="e">
        <v>#N/A</v>
      </c>
      <c r="R30" t="e">
        <v>#N/A</v>
      </c>
    </row>
    <row r="31" spans="1:18" x14ac:dyDescent="0.2">
      <c r="A31" t="s">
        <v>60</v>
      </c>
      <c r="B31">
        <v>3321015</v>
      </c>
      <c r="C31">
        <v>466274</v>
      </c>
      <c r="D31">
        <v>3787289</v>
      </c>
      <c r="E31">
        <v>4281590</v>
      </c>
      <c r="F31">
        <v>8068879</v>
      </c>
      <c r="G31">
        <v>9049352</v>
      </c>
      <c r="H31">
        <v>723948</v>
      </c>
      <c r="I31">
        <v>149250</v>
      </c>
      <c r="J31">
        <v>510843</v>
      </c>
      <c r="K31">
        <v>1131324</v>
      </c>
      <c r="L31">
        <v>0</v>
      </c>
      <c r="M31">
        <v>11564717</v>
      </c>
      <c r="N31">
        <v>1139436</v>
      </c>
      <c r="O31">
        <v>20773032</v>
      </c>
      <c r="P31">
        <v>-6.7809796150085688</v>
      </c>
      <c r="Q31">
        <v>-0.97548173417452722</v>
      </c>
      <c r="R31">
        <v>-3.481724281262176</v>
      </c>
    </row>
    <row r="32" spans="1:18" x14ac:dyDescent="0.2">
      <c r="A32" t="s">
        <v>61</v>
      </c>
      <c r="B32">
        <v>660937</v>
      </c>
      <c r="C32">
        <v>147332</v>
      </c>
      <c r="D32">
        <v>808269</v>
      </c>
      <c r="E32">
        <v>2209442</v>
      </c>
      <c r="F32">
        <v>3017711</v>
      </c>
      <c r="G32">
        <v>204943</v>
      </c>
      <c r="H32">
        <v>0</v>
      </c>
      <c r="I32">
        <v>0</v>
      </c>
      <c r="J32">
        <v>5282</v>
      </c>
      <c r="K32">
        <v>34672</v>
      </c>
      <c r="L32">
        <v>0</v>
      </c>
      <c r="M32">
        <v>244897</v>
      </c>
      <c r="N32">
        <v>377744</v>
      </c>
      <c r="O32">
        <v>3640352</v>
      </c>
      <c r="P32">
        <v>-15.451167813004227</v>
      </c>
      <c r="Q32">
        <v>-10.46533734032363</v>
      </c>
      <c r="R32">
        <v>-18.207203361269013</v>
      </c>
    </row>
    <row r="33" spans="1:18" x14ac:dyDescent="0.2">
      <c r="A33" t="s">
        <v>62</v>
      </c>
      <c r="B33">
        <v>14065640</v>
      </c>
      <c r="C33">
        <v>266355</v>
      </c>
      <c r="D33">
        <v>14331995</v>
      </c>
      <c r="E33">
        <v>3531086</v>
      </c>
      <c r="F33">
        <v>17863081</v>
      </c>
      <c r="G33">
        <v>73012852</v>
      </c>
      <c r="H33">
        <v>0</v>
      </c>
      <c r="I33">
        <v>26661139</v>
      </c>
      <c r="J33">
        <v>4051825</v>
      </c>
      <c r="K33">
        <v>16061714</v>
      </c>
      <c r="L33">
        <v>2159733</v>
      </c>
      <c r="M33">
        <v>121947263</v>
      </c>
      <c r="N33">
        <v>2850000</v>
      </c>
      <c r="O33">
        <v>142660344</v>
      </c>
      <c r="P33">
        <v>-16.28538722437289</v>
      </c>
      <c r="Q33">
        <v>1.5410310994976391</v>
      </c>
      <c r="R33">
        <v>-1.1257347855945214</v>
      </c>
    </row>
    <row r="34" spans="1:18" x14ac:dyDescent="0.2">
      <c r="A34" t="s">
        <v>63</v>
      </c>
      <c r="B34">
        <v>1006301</v>
      </c>
      <c r="C34">
        <v>107041</v>
      </c>
      <c r="D34">
        <v>1113342</v>
      </c>
      <c r="E34">
        <v>4202904</v>
      </c>
      <c r="F34">
        <v>5316246</v>
      </c>
      <c r="G34">
        <v>1212428</v>
      </c>
      <c r="H34">
        <v>0</v>
      </c>
      <c r="I34">
        <v>133187</v>
      </c>
      <c r="J34">
        <v>8778</v>
      </c>
      <c r="K34">
        <v>802736</v>
      </c>
      <c r="L34">
        <v>0</v>
      </c>
      <c r="M34">
        <v>2157129</v>
      </c>
      <c r="N34">
        <v>421387</v>
      </c>
      <c r="O34">
        <v>7894762</v>
      </c>
      <c r="P34">
        <v>2.0982955981461835</v>
      </c>
      <c r="Q34">
        <v>6.5144215457345185</v>
      </c>
      <c r="R34">
        <v>2.5285643841003336</v>
      </c>
    </row>
    <row r="35" spans="1:18" x14ac:dyDescent="0.2">
      <c r="A35" t="s">
        <v>64</v>
      </c>
      <c r="B35">
        <v>6730129</v>
      </c>
      <c r="C35">
        <v>670268</v>
      </c>
      <c r="D35">
        <v>7400397</v>
      </c>
      <c r="E35">
        <v>6810491</v>
      </c>
      <c r="F35">
        <v>14210888</v>
      </c>
      <c r="G35">
        <v>2781747</v>
      </c>
      <c r="H35">
        <v>0</v>
      </c>
      <c r="I35">
        <v>113159</v>
      </c>
      <c r="J35">
        <v>92540</v>
      </c>
      <c r="K35">
        <v>843172</v>
      </c>
      <c r="L35">
        <v>0</v>
      </c>
      <c r="M35">
        <v>3830618</v>
      </c>
      <c r="N35">
        <v>1784526</v>
      </c>
      <c r="O35">
        <v>19826032</v>
      </c>
      <c r="P35">
        <v>-11.606383001221758</v>
      </c>
      <c r="Q35">
        <v>-1.2889124360027582</v>
      </c>
      <c r="R35">
        <v>-9.6951933014402005</v>
      </c>
    </row>
    <row r="36" spans="1:18" x14ac:dyDescent="0.2">
      <c r="A36" t="s">
        <v>65</v>
      </c>
      <c r="B36">
        <v>2054360</v>
      </c>
      <c r="C36">
        <v>420900</v>
      </c>
      <c r="D36">
        <v>2475260</v>
      </c>
      <c r="E36">
        <v>3539689</v>
      </c>
      <c r="F36">
        <v>6014949</v>
      </c>
      <c r="G36">
        <v>912741</v>
      </c>
      <c r="H36">
        <v>0</v>
      </c>
      <c r="I36">
        <v>38053</v>
      </c>
      <c r="J36">
        <v>31838</v>
      </c>
      <c r="K36">
        <v>303306</v>
      </c>
      <c r="L36">
        <v>0</v>
      </c>
      <c r="M36">
        <v>1285938</v>
      </c>
      <c r="N36">
        <v>818435</v>
      </c>
      <c r="O36">
        <v>8119322</v>
      </c>
      <c r="P36">
        <v>-0.68725333616882023</v>
      </c>
      <c r="Q36">
        <v>2.8524947331544928</v>
      </c>
      <c r="R36">
        <v>3.3983192549605414</v>
      </c>
    </row>
    <row r="37" spans="1:18" x14ac:dyDescent="0.2">
      <c r="A37" t="s">
        <v>66</v>
      </c>
      <c r="B37">
        <v>324254</v>
      </c>
      <c r="C37">
        <v>114545</v>
      </c>
      <c r="D37">
        <v>438799</v>
      </c>
      <c r="E37">
        <v>1956039</v>
      </c>
      <c r="F37">
        <v>2394838</v>
      </c>
      <c r="G37">
        <v>627861</v>
      </c>
      <c r="H37">
        <v>0</v>
      </c>
      <c r="I37">
        <v>14131</v>
      </c>
      <c r="J37">
        <v>1785</v>
      </c>
      <c r="K37">
        <v>85854</v>
      </c>
      <c r="L37">
        <v>0</v>
      </c>
      <c r="M37">
        <v>729631</v>
      </c>
      <c r="N37">
        <v>0</v>
      </c>
      <c r="O37">
        <v>3124469</v>
      </c>
      <c r="P37">
        <v>1.4936898015886637</v>
      </c>
      <c r="Q37">
        <v>4.2094784320110605</v>
      </c>
      <c r="R37">
        <v>2.1151394345487589</v>
      </c>
    </row>
    <row r="38" spans="1:18" x14ac:dyDescent="0.2">
      <c r="A38" t="s">
        <v>67</v>
      </c>
      <c r="B38">
        <v>2254044</v>
      </c>
      <c r="C38">
        <v>882536</v>
      </c>
      <c r="D38">
        <v>3136580</v>
      </c>
      <c r="E38">
        <v>4183273</v>
      </c>
      <c r="F38">
        <v>7319853</v>
      </c>
      <c r="G38">
        <v>7717230</v>
      </c>
      <c r="H38">
        <v>926068</v>
      </c>
      <c r="I38">
        <v>228552</v>
      </c>
      <c r="J38">
        <v>177715</v>
      </c>
      <c r="K38">
        <v>1673148</v>
      </c>
      <c r="L38">
        <v>0</v>
      </c>
      <c r="M38">
        <v>10722713</v>
      </c>
      <c r="N38">
        <v>1927585</v>
      </c>
      <c r="O38">
        <v>19970151</v>
      </c>
      <c r="P38">
        <v>-2.9866529749634272</v>
      </c>
      <c r="Q38">
        <v>0.87037006202428535</v>
      </c>
      <c r="R38">
        <v>-9.3082326229690024E-2</v>
      </c>
    </row>
    <row r="39" spans="1:18" x14ac:dyDescent="0.2">
      <c r="A39" t="s">
        <v>68</v>
      </c>
      <c r="B39">
        <v>247420</v>
      </c>
      <c r="C39">
        <v>113301</v>
      </c>
      <c r="D39">
        <v>360721</v>
      </c>
      <c r="E39">
        <v>5412953</v>
      </c>
      <c r="F39">
        <v>5773674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843750</v>
      </c>
      <c r="O39">
        <v>6617424</v>
      </c>
      <c r="P39">
        <v>-9.6178799515534497</v>
      </c>
      <c r="Q39" t="e">
        <v>#DIV/0!</v>
      </c>
      <c r="R39">
        <v>-4.7930882225359612</v>
      </c>
    </row>
    <row r="40" spans="1:18" x14ac:dyDescent="0.2">
      <c r="A40" t="s">
        <v>69</v>
      </c>
      <c r="B40">
        <v>4825</v>
      </c>
      <c r="C40">
        <v>6002</v>
      </c>
      <c r="D40">
        <v>10827</v>
      </c>
      <c r="E40">
        <v>2062004</v>
      </c>
      <c r="F40">
        <v>2072831</v>
      </c>
      <c r="G40">
        <v>1177218</v>
      </c>
      <c r="H40">
        <v>141266</v>
      </c>
      <c r="I40">
        <v>9845</v>
      </c>
      <c r="J40">
        <v>0</v>
      </c>
      <c r="K40">
        <v>307667</v>
      </c>
      <c r="L40">
        <v>0</v>
      </c>
      <c r="M40">
        <v>1635996</v>
      </c>
      <c r="N40">
        <v>0</v>
      </c>
      <c r="O40">
        <v>3708827</v>
      </c>
      <c r="P40">
        <v>309.52818427702408</v>
      </c>
      <c r="Q40">
        <v>1.7607054559860318E-2</v>
      </c>
      <c r="R40">
        <v>73.159250912408339</v>
      </c>
    </row>
    <row r="41" spans="1:18" x14ac:dyDescent="0.2">
      <c r="A41" t="s">
        <v>70</v>
      </c>
      <c r="B41">
        <v>6648912</v>
      </c>
      <c r="C41">
        <v>461425</v>
      </c>
      <c r="D41">
        <v>7110337</v>
      </c>
      <c r="E41">
        <v>7539792</v>
      </c>
      <c r="F41">
        <v>14650129</v>
      </c>
      <c r="G41">
        <v>2374890</v>
      </c>
      <c r="H41">
        <v>0</v>
      </c>
      <c r="I41">
        <v>219420</v>
      </c>
      <c r="J41">
        <v>100276</v>
      </c>
      <c r="K41">
        <v>566239</v>
      </c>
      <c r="L41">
        <v>0</v>
      </c>
      <c r="M41">
        <v>3260825</v>
      </c>
      <c r="N41">
        <v>2815816</v>
      </c>
      <c r="O41">
        <v>20726770</v>
      </c>
      <c r="P41">
        <v>8.2632510465971283</v>
      </c>
      <c r="Q41">
        <v>1.1919317679654022</v>
      </c>
      <c r="R41">
        <v>5.7252756860385077</v>
      </c>
    </row>
    <row r="42" spans="1:18" x14ac:dyDescent="0.2">
      <c r="A42" t="s">
        <v>71</v>
      </c>
      <c r="B42">
        <v>1044728</v>
      </c>
      <c r="C42">
        <v>766134</v>
      </c>
      <c r="D42">
        <v>1810862</v>
      </c>
      <c r="E42">
        <v>3741221</v>
      </c>
      <c r="F42">
        <v>5552083</v>
      </c>
      <c r="G42">
        <v>6162111</v>
      </c>
      <c r="H42">
        <v>0</v>
      </c>
      <c r="I42">
        <v>116275</v>
      </c>
      <c r="J42">
        <v>2298918</v>
      </c>
      <c r="K42">
        <v>1820560</v>
      </c>
      <c r="L42">
        <v>0</v>
      </c>
      <c r="M42">
        <v>10397864</v>
      </c>
      <c r="N42">
        <v>2850000</v>
      </c>
      <c r="O42">
        <v>18799947</v>
      </c>
      <c r="P42">
        <v>-27.737512520798578</v>
      </c>
      <c r="Q42">
        <v>0.51975522278400244</v>
      </c>
      <c r="R42">
        <v>-9.9503643092819019</v>
      </c>
    </row>
    <row r="43" spans="1:18" x14ac:dyDescent="0.2">
      <c r="A43" t="s">
        <v>72</v>
      </c>
      <c r="B43">
        <v>939217</v>
      </c>
      <c r="C43">
        <v>66516</v>
      </c>
      <c r="D43">
        <v>1005733</v>
      </c>
      <c r="E43">
        <v>2001640</v>
      </c>
      <c r="F43">
        <v>3007373</v>
      </c>
      <c r="G43">
        <v>333124</v>
      </c>
      <c r="H43">
        <v>0</v>
      </c>
      <c r="I43">
        <v>445</v>
      </c>
      <c r="J43">
        <v>0</v>
      </c>
      <c r="K43">
        <v>53087</v>
      </c>
      <c r="L43">
        <v>0</v>
      </c>
      <c r="M43">
        <v>386656</v>
      </c>
      <c r="N43">
        <v>0</v>
      </c>
      <c r="O43">
        <v>3394029</v>
      </c>
      <c r="P43">
        <v>1.4701049530299257</v>
      </c>
      <c r="Q43">
        <v>2.4338422492972933</v>
      </c>
      <c r="R43">
        <v>1.5789799749855666</v>
      </c>
    </row>
    <row r="44" spans="1:18" x14ac:dyDescent="0.2">
      <c r="A44" t="s">
        <v>73</v>
      </c>
      <c r="B44">
        <v>675750</v>
      </c>
      <c r="C44">
        <v>131386</v>
      </c>
      <c r="D44">
        <v>807136</v>
      </c>
      <c r="E44">
        <v>1820480</v>
      </c>
      <c r="F44">
        <v>2627616</v>
      </c>
      <c r="G44">
        <v>196866</v>
      </c>
      <c r="H44">
        <v>0</v>
      </c>
      <c r="I44">
        <v>0</v>
      </c>
      <c r="J44">
        <v>9150</v>
      </c>
      <c r="K44">
        <v>53788</v>
      </c>
      <c r="L44">
        <v>0</v>
      </c>
      <c r="M44">
        <v>259804</v>
      </c>
      <c r="N44">
        <v>0</v>
      </c>
      <c r="O44">
        <v>2887420</v>
      </c>
      <c r="P44">
        <v>-10.292779152108734</v>
      </c>
      <c r="Q44">
        <v>-0.46777128627526093</v>
      </c>
      <c r="R44">
        <v>-16.075936306047208</v>
      </c>
    </row>
    <row r="45" spans="1:18" x14ac:dyDescent="0.2">
      <c r="A45" t="s">
        <v>74</v>
      </c>
      <c r="B45">
        <v>5210986</v>
      </c>
      <c r="C45">
        <v>213815</v>
      </c>
      <c r="D45">
        <v>5424801</v>
      </c>
      <c r="E45">
        <v>5805292</v>
      </c>
      <c r="F45">
        <v>11230093</v>
      </c>
      <c r="G45">
        <v>3169790</v>
      </c>
      <c r="H45">
        <v>0</v>
      </c>
      <c r="I45">
        <v>71990</v>
      </c>
      <c r="J45">
        <v>56015</v>
      </c>
      <c r="K45">
        <v>615508</v>
      </c>
      <c r="L45">
        <v>0</v>
      </c>
      <c r="M45">
        <v>3913303</v>
      </c>
      <c r="N45">
        <v>426889</v>
      </c>
      <c r="O45">
        <v>15570285</v>
      </c>
      <c r="P45">
        <v>2.5074689262545653</v>
      </c>
      <c r="Q45">
        <v>1.8946829570968851</v>
      </c>
      <c r="R45">
        <v>1.4178701269263425</v>
      </c>
    </row>
    <row r="46" spans="1:18" x14ac:dyDescent="0.2">
      <c r="A46" t="s">
        <v>75</v>
      </c>
      <c r="B46">
        <v>3212834</v>
      </c>
      <c r="C46">
        <v>460741</v>
      </c>
      <c r="D46">
        <v>3673575</v>
      </c>
      <c r="E46">
        <v>5849061</v>
      </c>
      <c r="F46">
        <v>9522636</v>
      </c>
      <c r="G46">
        <v>662864</v>
      </c>
      <c r="H46">
        <v>0</v>
      </c>
      <c r="I46">
        <v>26927</v>
      </c>
      <c r="J46">
        <v>53932</v>
      </c>
      <c r="K46">
        <v>128458</v>
      </c>
      <c r="L46">
        <v>0</v>
      </c>
      <c r="M46">
        <v>872181</v>
      </c>
      <c r="N46">
        <v>570545</v>
      </c>
      <c r="O46">
        <v>10965362</v>
      </c>
      <c r="P46">
        <v>-3.8991123119499758</v>
      </c>
      <c r="Q46">
        <v>4.4677025827632919</v>
      </c>
      <c r="R46">
        <v>-2.8258015255269475</v>
      </c>
    </row>
    <row r="47" spans="1:18" x14ac:dyDescent="0.2">
      <c r="A47" t="s">
        <v>76</v>
      </c>
      <c r="B47">
        <v>4545534</v>
      </c>
      <c r="C47">
        <v>184621</v>
      </c>
      <c r="D47">
        <v>4730155</v>
      </c>
      <c r="E47">
        <v>2807634</v>
      </c>
      <c r="F47">
        <v>7537789</v>
      </c>
      <c r="G47">
        <v>19185466</v>
      </c>
      <c r="H47">
        <v>0</v>
      </c>
      <c r="I47">
        <v>1097209</v>
      </c>
      <c r="J47">
        <v>835314</v>
      </c>
      <c r="K47">
        <v>4167706</v>
      </c>
      <c r="L47">
        <v>0</v>
      </c>
      <c r="M47">
        <v>25285695</v>
      </c>
      <c r="N47">
        <v>2494132</v>
      </c>
      <c r="O47">
        <v>35317616</v>
      </c>
      <c r="P47">
        <v>5.0613444130763083</v>
      </c>
      <c r="Q47">
        <v>1.740489094954603</v>
      </c>
      <c r="R47">
        <v>1.4465787962797958</v>
      </c>
    </row>
    <row r="48" spans="1:18" x14ac:dyDescent="0.2">
      <c r="A48" t="s">
        <v>77</v>
      </c>
      <c r="B48">
        <v>7054235</v>
      </c>
      <c r="C48">
        <v>353253</v>
      </c>
      <c r="D48">
        <v>7407488</v>
      </c>
      <c r="E48">
        <v>2940316</v>
      </c>
      <c r="F48">
        <v>10347804</v>
      </c>
      <c r="G48">
        <v>11778302</v>
      </c>
      <c r="H48">
        <v>0</v>
      </c>
      <c r="I48">
        <v>723795</v>
      </c>
      <c r="J48">
        <v>59958</v>
      </c>
      <c r="K48">
        <v>3083085</v>
      </c>
      <c r="L48">
        <v>0</v>
      </c>
      <c r="M48">
        <v>15645140</v>
      </c>
      <c r="N48">
        <v>2850000</v>
      </c>
      <c r="O48">
        <v>28842944</v>
      </c>
      <c r="P48">
        <v>-5.1391569289146242</v>
      </c>
      <c r="Q48">
        <v>1.5006587265683657</v>
      </c>
      <c r="R48">
        <v>-0.44568444337490859</v>
      </c>
    </row>
    <row r="49" spans="1:18" x14ac:dyDescent="0.2">
      <c r="A49" t="s">
        <v>78</v>
      </c>
      <c r="B49">
        <v>1809951</v>
      </c>
      <c r="C49">
        <v>510763</v>
      </c>
      <c r="D49">
        <v>2320714</v>
      </c>
      <c r="E49">
        <v>7845446</v>
      </c>
      <c r="F49">
        <v>10166160</v>
      </c>
      <c r="G49">
        <v>1842290</v>
      </c>
      <c r="H49">
        <v>221073</v>
      </c>
      <c r="I49">
        <v>66422</v>
      </c>
      <c r="J49">
        <v>4538</v>
      </c>
      <c r="K49">
        <v>708756</v>
      </c>
      <c r="L49">
        <v>0</v>
      </c>
      <c r="M49">
        <v>2843079</v>
      </c>
      <c r="N49">
        <v>291355</v>
      </c>
      <c r="O49">
        <v>13300594</v>
      </c>
      <c r="P49">
        <v>-14.49697535497789</v>
      </c>
      <c r="Q49">
        <v>4.3407174757220979</v>
      </c>
      <c r="R49">
        <v>-11.349172018249257</v>
      </c>
    </row>
    <row r="50" spans="1:18" x14ac:dyDescent="0.2">
      <c r="A50" t="s">
        <v>79</v>
      </c>
      <c r="B50">
        <v>950504</v>
      </c>
      <c r="C50">
        <v>124982</v>
      </c>
      <c r="D50">
        <v>1075486</v>
      </c>
      <c r="E50">
        <v>3575752</v>
      </c>
      <c r="F50">
        <v>4651238</v>
      </c>
      <c r="G50">
        <v>1071599</v>
      </c>
      <c r="H50">
        <v>0</v>
      </c>
      <c r="I50">
        <v>0</v>
      </c>
      <c r="J50">
        <v>3719</v>
      </c>
      <c r="K50">
        <v>129453</v>
      </c>
      <c r="L50">
        <v>0</v>
      </c>
      <c r="M50">
        <v>1204771</v>
      </c>
      <c r="N50">
        <v>386738</v>
      </c>
      <c r="O50">
        <v>6242747</v>
      </c>
      <c r="P50">
        <v>-0.55800970552053331</v>
      </c>
      <c r="Q50">
        <v>3.9244321455805178</v>
      </c>
      <c r="R50">
        <v>2.4334971602800524</v>
      </c>
    </row>
    <row r="51" spans="1:18" x14ac:dyDescent="0.2">
      <c r="A51" t="s">
        <v>80</v>
      </c>
      <c r="B51">
        <v>1749456</v>
      </c>
      <c r="C51">
        <v>361898</v>
      </c>
      <c r="D51">
        <v>2111354</v>
      </c>
      <c r="E51">
        <v>3703504</v>
      </c>
      <c r="F51">
        <v>5814858</v>
      </c>
      <c r="G51">
        <v>6741643</v>
      </c>
      <c r="H51">
        <v>0</v>
      </c>
      <c r="I51">
        <v>172242</v>
      </c>
      <c r="J51">
        <v>70074</v>
      </c>
      <c r="K51">
        <v>1394598</v>
      </c>
      <c r="L51">
        <v>0</v>
      </c>
      <c r="M51">
        <v>8378557</v>
      </c>
      <c r="N51">
        <v>1667357</v>
      </c>
      <c r="O51">
        <v>15860772</v>
      </c>
      <c r="P51">
        <v>-10.528601927182505</v>
      </c>
      <c r="Q51">
        <v>-1.0118262800973512</v>
      </c>
      <c r="R51">
        <v>-1.3320397220610323</v>
      </c>
    </row>
    <row r="52" spans="1:18" x14ac:dyDescent="0.2">
      <c r="A52" t="s">
        <v>81</v>
      </c>
      <c r="B52">
        <v>8146800</v>
      </c>
      <c r="C52">
        <v>285549</v>
      </c>
      <c r="D52">
        <v>8432349</v>
      </c>
      <c r="E52">
        <v>4019187</v>
      </c>
      <c r="F52">
        <v>12451536</v>
      </c>
      <c r="G52">
        <v>17550341</v>
      </c>
      <c r="H52">
        <v>0</v>
      </c>
      <c r="I52">
        <v>982269</v>
      </c>
      <c r="J52">
        <v>473188</v>
      </c>
      <c r="K52">
        <v>4223234</v>
      </c>
      <c r="L52">
        <v>0</v>
      </c>
      <c r="M52">
        <v>23229032</v>
      </c>
      <c r="N52">
        <v>2850000</v>
      </c>
      <c r="O52">
        <v>38530568</v>
      </c>
      <c r="P52">
        <v>11.761425522891436</v>
      </c>
      <c r="Q52">
        <v>1.3086456161817628</v>
      </c>
      <c r="R52">
        <v>4.3619001743980004</v>
      </c>
    </row>
    <row r="53" spans="1:18" x14ac:dyDescent="0.2">
      <c r="A53" t="s">
        <v>82</v>
      </c>
      <c r="B53">
        <v>877148</v>
      </c>
      <c r="C53">
        <v>60469</v>
      </c>
      <c r="D53">
        <v>937617</v>
      </c>
      <c r="E53">
        <v>2760646</v>
      </c>
      <c r="F53">
        <v>3698263</v>
      </c>
      <c r="G53">
        <v>357149</v>
      </c>
      <c r="H53">
        <v>0</v>
      </c>
      <c r="I53">
        <v>0</v>
      </c>
      <c r="J53">
        <v>1190</v>
      </c>
      <c r="K53">
        <v>60453</v>
      </c>
      <c r="L53">
        <v>0</v>
      </c>
      <c r="M53">
        <v>418792</v>
      </c>
      <c r="N53">
        <v>0</v>
      </c>
      <c r="O53">
        <v>4117055</v>
      </c>
      <c r="P53">
        <v>-2.3524314310925982</v>
      </c>
      <c r="Q53">
        <v>1.0922907207187633</v>
      </c>
      <c r="R53">
        <v>-2.0127926695028711</v>
      </c>
    </row>
    <row r="54" spans="1:18" x14ac:dyDescent="0.2">
      <c r="A54" t="s">
        <v>83</v>
      </c>
      <c r="B54">
        <v>634100</v>
      </c>
      <c r="C54">
        <v>216624</v>
      </c>
      <c r="D54">
        <v>850724</v>
      </c>
      <c r="E54">
        <v>2564726</v>
      </c>
      <c r="F54">
        <v>3415450</v>
      </c>
      <c r="G54">
        <v>582519</v>
      </c>
      <c r="H54">
        <v>0</v>
      </c>
      <c r="I54">
        <v>17580</v>
      </c>
      <c r="J54">
        <v>1785</v>
      </c>
      <c r="K54">
        <v>113824</v>
      </c>
      <c r="L54">
        <v>0</v>
      </c>
      <c r="M54">
        <v>715708</v>
      </c>
      <c r="N54">
        <v>258856</v>
      </c>
      <c r="O54">
        <v>4390014</v>
      </c>
      <c r="P54">
        <v>-1.6708852887932821</v>
      </c>
      <c r="Q54">
        <v>-3.6484479859560133</v>
      </c>
      <c r="R54">
        <v>4.1201319546512023</v>
      </c>
    </row>
    <row r="55" spans="1:18" x14ac:dyDescent="0.2">
      <c r="A55" t="s">
        <v>84</v>
      </c>
      <c r="B55">
        <v>551270</v>
      </c>
      <c r="C55">
        <v>718442</v>
      </c>
      <c r="D55">
        <v>1269712</v>
      </c>
      <c r="E55">
        <v>3547114</v>
      </c>
      <c r="F55">
        <v>4816826</v>
      </c>
      <c r="G55">
        <v>4102428</v>
      </c>
      <c r="H55">
        <v>492289</v>
      </c>
      <c r="I55">
        <v>100942</v>
      </c>
      <c r="J55">
        <v>14208</v>
      </c>
      <c r="K55">
        <v>913214</v>
      </c>
      <c r="L55">
        <v>0</v>
      </c>
      <c r="M55">
        <v>5623081</v>
      </c>
      <c r="N55">
        <v>383741</v>
      </c>
      <c r="O55">
        <v>10823648</v>
      </c>
      <c r="P55">
        <v>1.47195474655005</v>
      </c>
      <c r="Q55">
        <v>3.4157036221826158</v>
      </c>
      <c r="R55">
        <v>3.1209487816917396</v>
      </c>
    </row>
    <row r="56" spans="1:18" x14ac:dyDescent="0.2">
      <c r="A56" t="s">
        <v>85</v>
      </c>
      <c r="B56">
        <v>3802903</v>
      </c>
      <c r="C56">
        <v>354350</v>
      </c>
      <c r="D56">
        <v>4157253</v>
      </c>
      <c r="E56">
        <v>7793935</v>
      </c>
      <c r="F56">
        <v>11951188</v>
      </c>
      <c r="G56">
        <v>2165189</v>
      </c>
      <c r="H56">
        <v>259821</v>
      </c>
      <c r="I56">
        <v>82872</v>
      </c>
      <c r="J56">
        <v>168937</v>
      </c>
      <c r="K56">
        <v>409056</v>
      </c>
      <c r="L56">
        <v>0</v>
      </c>
      <c r="M56">
        <v>3085875</v>
      </c>
      <c r="N56">
        <v>1651462</v>
      </c>
      <c r="O56">
        <v>16688525</v>
      </c>
      <c r="P56">
        <v>-6.9721599633343274</v>
      </c>
      <c r="Q56">
        <v>3.7355382902507506</v>
      </c>
      <c r="R56">
        <v>-4.8280943098366267</v>
      </c>
    </row>
    <row r="57" spans="1:18" x14ac:dyDescent="0.2">
      <c r="A57" t="s">
        <v>86</v>
      </c>
      <c r="B57">
        <v>171541</v>
      </c>
      <c r="C57">
        <v>196525</v>
      </c>
      <c r="D57">
        <v>368066</v>
      </c>
      <c r="E57">
        <v>4561871</v>
      </c>
      <c r="F57">
        <v>4929937</v>
      </c>
      <c r="G57">
        <v>241584</v>
      </c>
      <c r="H57">
        <v>28990</v>
      </c>
      <c r="I57">
        <v>0</v>
      </c>
      <c r="J57">
        <v>0</v>
      </c>
      <c r="K57">
        <v>47506</v>
      </c>
      <c r="L57">
        <v>0</v>
      </c>
      <c r="M57">
        <v>318080</v>
      </c>
      <c r="N57">
        <v>389956</v>
      </c>
      <c r="O57">
        <v>5637973</v>
      </c>
      <c r="P57">
        <v>470.4697699230145</v>
      </c>
      <c r="Q57">
        <v>4.0721909211671479</v>
      </c>
      <c r="R57">
        <v>259.68296965072687</v>
      </c>
    </row>
    <row r="58" spans="1:18" x14ac:dyDescent="0.2">
      <c r="A58" t="s">
        <v>87</v>
      </c>
      <c r="B58">
        <v>3013901</v>
      </c>
      <c r="C58">
        <v>242750</v>
      </c>
      <c r="D58">
        <v>3256651</v>
      </c>
      <c r="E58">
        <v>5095994</v>
      </c>
      <c r="F58">
        <v>8352645</v>
      </c>
      <c r="G58">
        <v>245358</v>
      </c>
      <c r="H58">
        <v>0</v>
      </c>
      <c r="I58">
        <v>0</v>
      </c>
      <c r="J58">
        <v>181881</v>
      </c>
      <c r="K58">
        <v>117869</v>
      </c>
      <c r="L58">
        <v>0</v>
      </c>
      <c r="M58">
        <v>545108</v>
      </c>
      <c r="N58">
        <v>0</v>
      </c>
      <c r="O58">
        <v>8897753</v>
      </c>
      <c r="P58">
        <v>36.424350846142957</v>
      </c>
      <c r="Q58">
        <v>2.5101549571235142</v>
      </c>
      <c r="R58">
        <v>33.714194430764913</v>
      </c>
    </row>
    <row r="59" spans="1:18" x14ac:dyDescent="0.2">
      <c r="A59" t="s">
        <v>88</v>
      </c>
      <c r="B59">
        <v>4494951</v>
      </c>
      <c r="C59">
        <v>577996</v>
      </c>
      <c r="D59">
        <v>5072947</v>
      </c>
      <c r="E59">
        <v>5515507</v>
      </c>
      <c r="F59">
        <v>10588454</v>
      </c>
      <c r="G59">
        <v>2821685</v>
      </c>
      <c r="H59">
        <v>0</v>
      </c>
      <c r="I59">
        <v>64313</v>
      </c>
      <c r="J59">
        <v>138066</v>
      </c>
      <c r="K59">
        <v>902988</v>
      </c>
      <c r="L59">
        <v>0</v>
      </c>
      <c r="M59">
        <v>3927052</v>
      </c>
      <c r="N59">
        <v>2850000</v>
      </c>
      <c r="O59">
        <v>17365506</v>
      </c>
      <c r="P59">
        <v>1.7489048864382732</v>
      </c>
      <c r="Q59">
        <v>0.43356958481102398</v>
      </c>
      <c r="R59">
        <v>1.1589512956415131</v>
      </c>
    </row>
    <row r="60" spans="1:18" x14ac:dyDescent="0.2">
      <c r="A60" t="s">
        <v>89</v>
      </c>
      <c r="B60">
        <v>0</v>
      </c>
      <c r="C60">
        <v>0</v>
      </c>
      <c r="D60">
        <v>0</v>
      </c>
      <c r="E60">
        <v>119378</v>
      </c>
      <c r="F60">
        <v>119378</v>
      </c>
      <c r="G60">
        <v>209297</v>
      </c>
      <c r="H60">
        <v>25116</v>
      </c>
      <c r="I60">
        <v>5483</v>
      </c>
      <c r="J60">
        <v>0</v>
      </c>
      <c r="K60">
        <v>58950</v>
      </c>
      <c r="L60">
        <v>0</v>
      </c>
      <c r="M60">
        <v>298846</v>
      </c>
      <c r="N60">
        <v>0</v>
      </c>
      <c r="O60">
        <v>418224</v>
      </c>
      <c r="P60">
        <v>-28.515311560617491</v>
      </c>
      <c r="Q60">
        <v>0.53455427458394589</v>
      </c>
      <c r="R60">
        <v>-9.915025147817472</v>
      </c>
    </row>
    <row r="61" spans="1:18" x14ac:dyDescent="0.2">
      <c r="A61" t="s">
        <v>90</v>
      </c>
      <c r="B61">
        <v>3673504</v>
      </c>
      <c r="C61">
        <v>478311</v>
      </c>
      <c r="D61">
        <v>4151815</v>
      </c>
      <c r="E61">
        <v>5592383</v>
      </c>
      <c r="F61">
        <v>9744198</v>
      </c>
      <c r="G61">
        <v>3315465</v>
      </c>
      <c r="H61">
        <v>0</v>
      </c>
      <c r="I61">
        <v>75551</v>
      </c>
      <c r="J61">
        <v>147960</v>
      </c>
      <c r="K61">
        <v>1359353</v>
      </c>
      <c r="L61">
        <v>0</v>
      </c>
      <c r="M61">
        <v>4898329</v>
      </c>
      <c r="N61">
        <v>976481</v>
      </c>
      <c r="O61">
        <v>15619008</v>
      </c>
      <c r="P61">
        <v>-11.365150875387792</v>
      </c>
      <c r="Q61">
        <v>1.2684792741245403</v>
      </c>
      <c r="R61">
        <v>-7.1676807944003222</v>
      </c>
    </row>
    <row r="62" spans="1:18" x14ac:dyDescent="0.2">
      <c r="A62" t="s">
        <v>91</v>
      </c>
      <c r="B62">
        <v>5552038</v>
      </c>
      <c r="C62">
        <v>181856</v>
      </c>
      <c r="D62">
        <v>5733894</v>
      </c>
      <c r="E62">
        <v>5022742</v>
      </c>
      <c r="F62">
        <v>10756636</v>
      </c>
      <c r="G62">
        <v>5221067</v>
      </c>
      <c r="H62">
        <v>0</v>
      </c>
      <c r="I62">
        <v>365291</v>
      </c>
      <c r="J62">
        <v>287960</v>
      </c>
      <c r="K62">
        <v>1870632</v>
      </c>
      <c r="L62">
        <v>0</v>
      </c>
      <c r="M62">
        <v>7744950</v>
      </c>
      <c r="N62">
        <v>1431355</v>
      </c>
      <c r="O62">
        <v>19932941</v>
      </c>
      <c r="P62">
        <v>-4.8500601330463553</v>
      </c>
      <c r="Q62">
        <v>1.6539046114026359</v>
      </c>
      <c r="R62">
        <v>-3.0435928639912042</v>
      </c>
    </row>
    <row r="63" spans="1:18" x14ac:dyDescent="0.2">
      <c r="A63" t="s">
        <v>92</v>
      </c>
      <c r="B63">
        <v>19430097</v>
      </c>
      <c r="C63">
        <v>716739</v>
      </c>
      <c r="D63">
        <v>20146836</v>
      </c>
      <c r="E63">
        <v>9005271</v>
      </c>
      <c r="F63">
        <v>29152107</v>
      </c>
      <c r="G63">
        <v>49354629</v>
      </c>
      <c r="H63">
        <v>5922559</v>
      </c>
      <c r="I63">
        <v>16126399</v>
      </c>
      <c r="J63">
        <v>7657678</v>
      </c>
      <c r="K63">
        <v>15243394</v>
      </c>
      <c r="L63">
        <v>0</v>
      </c>
      <c r="M63">
        <v>94304659</v>
      </c>
      <c r="N63">
        <v>2850000</v>
      </c>
      <c r="O63">
        <v>126306766</v>
      </c>
      <c r="P63">
        <v>-5.4291948787916988</v>
      </c>
      <c r="Q63">
        <v>0.19211393365042906</v>
      </c>
      <c r="R63">
        <v>-1.1680496973353454</v>
      </c>
    </row>
    <row r="64" spans="1:18" x14ac:dyDescent="0.2">
      <c r="A64" t="s">
        <v>93</v>
      </c>
      <c r="B64">
        <v>381648</v>
      </c>
      <c r="C64">
        <v>41981</v>
      </c>
      <c r="D64">
        <v>423629</v>
      </c>
      <c r="E64">
        <v>750569</v>
      </c>
      <c r="F64">
        <v>1174198</v>
      </c>
      <c r="G64">
        <v>4091854</v>
      </c>
      <c r="H64">
        <v>491023</v>
      </c>
      <c r="I64">
        <v>8922265</v>
      </c>
      <c r="J64">
        <v>745824</v>
      </c>
      <c r="K64">
        <v>647976</v>
      </c>
      <c r="L64">
        <v>0</v>
      </c>
      <c r="M64">
        <v>14898942</v>
      </c>
      <c r="N64">
        <v>1582032</v>
      </c>
      <c r="O64">
        <v>17655172</v>
      </c>
      <c r="P64">
        <v>55.790543489942323</v>
      </c>
      <c r="Q64">
        <v>0.55064498370862647</v>
      </c>
      <c r="R64">
        <v>6.1917838012883877</v>
      </c>
    </row>
    <row r="65" spans="1:18" x14ac:dyDescent="0.2">
      <c r="A65" t="s">
        <v>94</v>
      </c>
      <c r="B65">
        <v>6243478</v>
      </c>
      <c r="C65">
        <v>222695</v>
      </c>
      <c r="D65">
        <v>6466173</v>
      </c>
      <c r="E65">
        <v>1968591</v>
      </c>
      <c r="F65">
        <v>8434764</v>
      </c>
      <c r="G65">
        <v>5328551</v>
      </c>
      <c r="H65">
        <v>0</v>
      </c>
      <c r="I65">
        <v>418143</v>
      </c>
      <c r="J65">
        <v>136876</v>
      </c>
      <c r="K65">
        <v>1042977</v>
      </c>
      <c r="L65">
        <v>0</v>
      </c>
      <c r="M65">
        <v>6926547</v>
      </c>
      <c r="N65">
        <v>717098</v>
      </c>
      <c r="O65">
        <v>16078409</v>
      </c>
      <c r="P65">
        <v>-5.0785253820485243</v>
      </c>
      <c r="Q65">
        <v>-1.2037189312301819</v>
      </c>
      <c r="R65">
        <v>-1.8115305677271907</v>
      </c>
    </row>
    <row r="66" spans="1:18" x14ac:dyDescent="0.2">
      <c r="A66" t="s">
        <v>95</v>
      </c>
      <c r="B66">
        <v>4342982</v>
      </c>
      <c r="C66">
        <v>533361</v>
      </c>
      <c r="D66">
        <v>4876343</v>
      </c>
      <c r="E66">
        <v>5751179</v>
      </c>
      <c r="F66">
        <v>10627522</v>
      </c>
      <c r="G66">
        <v>11320340</v>
      </c>
      <c r="H66">
        <v>0</v>
      </c>
      <c r="I66">
        <v>350715</v>
      </c>
      <c r="J66">
        <v>85622</v>
      </c>
      <c r="K66">
        <v>2409977</v>
      </c>
      <c r="L66">
        <v>0</v>
      </c>
      <c r="M66">
        <v>14166654</v>
      </c>
      <c r="N66">
        <v>1033656</v>
      </c>
      <c r="O66">
        <v>25827832</v>
      </c>
      <c r="P66">
        <v>1.2188524686967477</v>
      </c>
      <c r="Q66">
        <v>1.446066031422768</v>
      </c>
      <c r="R66">
        <v>1.0490776277381444</v>
      </c>
    </row>
    <row r="67" spans="1:18" x14ac:dyDescent="0.2">
      <c r="A67" t="s">
        <v>96</v>
      </c>
      <c r="B67">
        <v>26986174</v>
      </c>
      <c r="C67">
        <v>1320366</v>
      </c>
      <c r="D67">
        <v>28306540</v>
      </c>
      <c r="E67">
        <v>12719668</v>
      </c>
      <c r="F67">
        <v>41026208</v>
      </c>
      <c r="G67">
        <v>38481776</v>
      </c>
      <c r="H67">
        <v>4617812</v>
      </c>
      <c r="I67">
        <v>11702404</v>
      </c>
      <c r="J67">
        <v>3265975</v>
      </c>
      <c r="K67">
        <v>8646031</v>
      </c>
      <c r="L67">
        <v>0</v>
      </c>
      <c r="M67">
        <v>66713998</v>
      </c>
      <c r="N67">
        <v>2850000</v>
      </c>
      <c r="O67">
        <v>110590206</v>
      </c>
      <c r="P67">
        <v>-0.71411613722611278</v>
      </c>
      <c r="Q67">
        <v>2.0969637148077926</v>
      </c>
      <c r="R67">
        <v>0.98173992574335878</v>
      </c>
    </row>
    <row r="68" spans="1:18" x14ac:dyDescent="0.2">
      <c r="A68" t="s">
        <v>97</v>
      </c>
      <c r="B68">
        <v>5687718</v>
      </c>
      <c r="C68">
        <v>531680</v>
      </c>
      <c r="D68">
        <v>6219398</v>
      </c>
      <c r="E68">
        <v>8754634</v>
      </c>
      <c r="F68">
        <v>14974032</v>
      </c>
      <c r="G68">
        <v>2060971</v>
      </c>
      <c r="H68">
        <v>164879</v>
      </c>
      <c r="I68">
        <v>88444</v>
      </c>
      <c r="J68">
        <v>67992</v>
      </c>
      <c r="K68">
        <v>721731</v>
      </c>
      <c r="L68">
        <v>0</v>
      </c>
      <c r="M68">
        <v>3104017</v>
      </c>
      <c r="N68">
        <v>630684</v>
      </c>
      <c r="O68">
        <v>18708733</v>
      </c>
      <c r="P68">
        <v>-11.339759124601892</v>
      </c>
      <c r="Q68">
        <v>1.4233831244047046</v>
      </c>
      <c r="R68">
        <v>-9.4000628576603305</v>
      </c>
    </row>
    <row r="69" spans="1:18" x14ac:dyDescent="0.2">
      <c r="A69" t="s">
        <v>98</v>
      </c>
      <c r="B69">
        <v>3650107</v>
      </c>
      <c r="C69">
        <v>298425</v>
      </c>
      <c r="D69">
        <v>3948532</v>
      </c>
      <c r="E69">
        <v>2100589</v>
      </c>
      <c r="F69">
        <v>6049121</v>
      </c>
      <c r="G69">
        <v>15059364</v>
      </c>
      <c r="H69">
        <v>0</v>
      </c>
      <c r="I69">
        <v>364290</v>
      </c>
      <c r="J69">
        <v>365027</v>
      </c>
      <c r="K69">
        <v>3647882</v>
      </c>
      <c r="L69">
        <v>0</v>
      </c>
      <c r="M69">
        <v>19436563</v>
      </c>
      <c r="N69">
        <v>2850000</v>
      </c>
      <c r="O69">
        <v>28335684</v>
      </c>
      <c r="P69">
        <v>14.868301920041564</v>
      </c>
      <c r="Q69">
        <v>2.6539903892747749</v>
      </c>
      <c r="R69">
        <v>4.7522511024044158</v>
      </c>
    </row>
    <row r="70" spans="1:18" x14ac:dyDescent="0.2">
      <c r="A70" t="s">
        <v>99</v>
      </c>
      <c r="B70">
        <v>19415100</v>
      </c>
      <c r="C70">
        <v>560808</v>
      </c>
      <c r="D70">
        <v>19975908</v>
      </c>
      <c r="E70">
        <v>7567508</v>
      </c>
      <c r="F70">
        <v>27543416</v>
      </c>
      <c r="G70">
        <v>30409871</v>
      </c>
      <c r="H70">
        <v>0</v>
      </c>
      <c r="I70">
        <v>4631287</v>
      </c>
      <c r="J70">
        <v>1978747</v>
      </c>
      <c r="K70">
        <v>7254571</v>
      </c>
      <c r="L70">
        <v>0</v>
      </c>
      <c r="M70">
        <v>44274476</v>
      </c>
      <c r="N70">
        <v>2850000</v>
      </c>
      <c r="O70">
        <v>74667892</v>
      </c>
      <c r="P70">
        <v>-4.7710593306788933</v>
      </c>
      <c r="Q70">
        <v>0.96808271622157471</v>
      </c>
      <c r="R70">
        <v>-1.2634287412249807</v>
      </c>
    </row>
    <row r="71" spans="1:18" x14ac:dyDescent="0.2">
      <c r="A71" t="s">
        <v>100</v>
      </c>
      <c r="B71">
        <v>1811677</v>
      </c>
      <c r="C71">
        <v>683637</v>
      </c>
      <c r="D71">
        <v>2495314</v>
      </c>
      <c r="E71">
        <v>6554170</v>
      </c>
      <c r="F71">
        <v>9049484</v>
      </c>
      <c r="G71">
        <v>1617592</v>
      </c>
      <c r="H71">
        <v>0</v>
      </c>
      <c r="I71">
        <v>145204</v>
      </c>
      <c r="J71">
        <v>74315</v>
      </c>
      <c r="K71">
        <v>503406</v>
      </c>
      <c r="L71">
        <v>0</v>
      </c>
      <c r="M71">
        <v>2340517</v>
      </c>
      <c r="N71">
        <v>1849307</v>
      </c>
      <c r="O71">
        <v>13239308</v>
      </c>
      <c r="P71">
        <v>-6.3486603265751507</v>
      </c>
      <c r="Q71">
        <v>7.8916859238443733</v>
      </c>
      <c r="R71">
        <v>-3.8833239377517614</v>
      </c>
    </row>
    <row r="72" spans="1:18" x14ac:dyDescent="0.2">
      <c r="A72" t="s">
        <v>101</v>
      </c>
      <c r="B72">
        <v>299929</v>
      </c>
      <c r="C72">
        <v>16237</v>
      </c>
      <c r="D72">
        <v>316166</v>
      </c>
      <c r="E72">
        <v>517839</v>
      </c>
      <c r="F72">
        <v>834005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834005</v>
      </c>
      <c r="P72">
        <v>5.164239329172184</v>
      </c>
      <c r="Q72" t="e">
        <v>#DIV/0!</v>
      </c>
      <c r="R72">
        <v>5.164239329172184</v>
      </c>
    </row>
    <row r="73" spans="1:18" x14ac:dyDescent="0.2">
      <c r="A73" t="s">
        <v>102</v>
      </c>
      <c r="B73">
        <v>90623</v>
      </c>
      <c r="C73">
        <v>12039</v>
      </c>
      <c r="D73">
        <v>102662</v>
      </c>
      <c r="E73">
        <v>1060786</v>
      </c>
      <c r="F73">
        <v>1163448</v>
      </c>
      <c r="G73">
        <v>92782</v>
      </c>
      <c r="H73">
        <v>0</v>
      </c>
      <c r="I73">
        <v>111</v>
      </c>
      <c r="J73">
        <v>0</v>
      </c>
      <c r="K73">
        <v>16402</v>
      </c>
      <c r="L73">
        <v>0</v>
      </c>
      <c r="M73">
        <v>109295</v>
      </c>
      <c r="N73">
        <v>0</v>
      </c>
      <c r="O73">
        <v>1272743</v>
      </c>
      <c r="P73">
        <v>7.4387705537199391</v>
      </c>
      <c r="Q73">
        <v>19.376331167058051</v>
      </c>
      <c r="R73">
        <v>8.3693715095334067</v>
      </c>
    </row>
    <row r="74" spans="1:18" x14ac:dyDescent="0.2">
      <c r="A74" t="s">
        <v>103</v>
      </c>
      <c r="B74">
        <v>10205794</v>
      </c>
      <c r="C74">
        <v>624422</v>
      </c>
      <c r="D74">
        <v>10830216</v>
      </c>
      <c r="E74">
        <v>3552263</v>
      </c>
      <c r="F74">
        <v>14382479</v>
      </c>
      <c r="G74">
        <v>13551325</v>
      </c>
      <c r="H74">
        <v>0</v>
      </c>
      <c r="I74">
        <v>1969323</v>
      </c>
      <c r="J74">
        <v>539692</v>
      </c>
      <c r="K74">
        <v>2998825</v>
      </c>
      <c r="L74">
        <v>0</v>
      </c>
      <c r="M74">
        <v>19059165</v>
      </c>
      <c r="N74">
        <v>2850000</v>
      </c>
      <c r="O74">
        <v>36291644</v>
      </c>
      <c r="P74">
        <v>-3.3870633930244183</v>
      </c>
      <c r="Q74">
        <v>0.40626280156914574</v>
      </c>
      <c r="R74">
        <v>-1.1631796061461679</v>
      </c>
    </row>
    <row r="75" spans="1:18" x14ac:dyDescent="0.2">
      <c r="A75" t="s">
        <v>104</v>
      </c>
      <c r="B75">
        <v>2519743</v>
      </c>
      <c r="C75">
        <v>83917</v>
      </c>
      <c r="D75">
        <v>2603660</v>
      </c>
      <c r="E75">
        <v>3424135</v>
      </c>
      <c r="F75">
        <v>6027795</v>
      </c>
      <c r="G75">
        <v>2521504</v>
      </c>
      <c r="H75">
        <v>0</v>
      </c>
      <c r="I75">
        <v>213411</v>
      </c>
      <c r="J75">
        <v>113220</v>
      </c>
      <c r="K75">
        <v>627068</v>
      </c>
      <c r="L75">
        <v>0</v>
      </c>
      <c r="M75">
        <v>3475203</v>
      </c>
      <c r="N75">
        <v>705287</v>
      </c>
      <c r="O75">
        <v>10208285</v>
      </c>
      <c r="P75">
        <v>2.7266082382111327</v>
      </c>
      <c r="Q75">
        <v>10.935706378159168</v>
      </c>
      <c r="R75">
        <v>5.2380118818315689</v>
      </c>
    </row>
    <row r="76" spans="1:18" x14ac:dyDescent="0.2">
      <c r="A76" t="s">
        <v>105</v>
      </c>
      <c r="B76">
        <v>24255044</v>
      </c>
      <c r="C76">
        <v>282707</v>
      </c>
      <c r="D76">
        <v>24537751</v>
      </c>
      <c r="E76">
        <v>4322331</v>
      </c>
      <c r="F76">
        <v>28860082</v>
      </c>
      <c r="G76">
        <v>19226937</v>
      </c>
      <c r="H76">
        <v>0</v>
      </c>
      <c r="I76">
        <v>2551364</v>
      </c>
      <c r="J76">
        <v>1297716</v>
      </c>
      <c r="K76">
        <v>5744760</v>
      </c>
      <c r="L76">
        <v>0</v>
      </c>
      <c r="M76">
        <v>28820777</v>
      </c>
      <c r="N76">
        <v>2850000</v>
      </c>
      <c r="O76">
        <v>60530859</v>
      </c>
      <c r="P76">
        <v>-10.002287981070472</v>
      </c>
      <c r="Q76">
        <v>2.0678090209078253</v>
      </c>
      <c r="R76">
        <v>-4.1542684274183941</v>
      </c>
    </row>
    <row r="77" spans="1:18" x14ac:dyDescent="0.2">
      <c r="A77" t="s">
        <v>106</v>
      </c>
      <c r="B77">
        <v>356273</v>
      </c>
      <c r="C77">
        <v>103582</v>
      </c>
      <c r="D77">
        <v>459855</v>
      </c>
      <c r="E77">
        <v>1609600</v>
      </c>
      <c r="F77">
        <v>2069455</v>
      </c>
      <c r="G77">
        <v>808764</v>
      </c>
      <c r="H77">
        <v>0</v>
      </c>
      <c r="I77">
        <v>10682</v>
      </c>
      <c r="J77">
        <v>9968</v>
      </c>
      <c r="K77">
        <v>97200</v>
      </c>
      <c r="L77">
        <v>0</v>
      </c>
      <c r="M77">
        <v>926614</v>
      </c>
      <c r="N77">
        <v>320753</v>
      </c>
      <c r="O77">
        <v>3316822</v>
      </c>
      <c r="P77">
        <v>-6.3001448881644482</v>
      </c>
      <c r="Q77">
        <v>7.3547438097572929E-2</v>
      </c>
      <c r="R77">
        <v>-5.0282740016910852</v>
      </c>
    </row>
    <row r="78" spans="1:18" x14ac:dyDescent="0.2">
      <c r="A78" t="s">
        <v>107</v>
      </c>
      <c r="B78">
        <v>219506</v>
      </c>
      <c r="C78">
        <v>0</v>
      </c>
      <c r="D78">
        <v>219506</v>
      </c>
      <c r="E78">
        <v>643493</v>
      </c>
      <c r="F78">
        <v>862999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862999</v>
      </c>
      <c r="P78">
        <v>-27.014236046213657</v>
      </c>
      <c r="Q78" t="e">
        <v>#DIV/0!</v>
      </c>
      <c r="R78">
        <v>-27.014236046213657</v>
      </c>
    </row>
    <row r="79" spans="1:18" x14ac:dyDescent="0.2">
      <c r="A79" t="s">
        <v>108</v>
      </c>
      <c r="B79">
        <v>5627434</v>
      </c>
      <c r="C79">
        <v>497930</v>
      </c>
      <c r="D79">
        <v>6125364</v>
      </c>
      <c r="E79">
        <v>6216059</v>
      </c>
      <c r="F79">
        <v>12341423</v>
      </c>
      <c r="G79">
        <v>4334342</v>
      </c>
      <c r="H79">
        <v>0</v>
      </c>
      <c r="I79">
        <v>95913</v>
      </c>
      <c r="J79">
        <v>120510</v>
      </c>
      <c r="K79">
        <v>861571</v>
      </c>
      <c r="L79">
        <v>0</v>
      </c>
      <c r="M79">
        <v>5412336</v>
      </c>
      <c r="N79">
        <v>1505428</v>
      </c>
      <c r="O79">
        <v>19259187</v>
      </c>
      <c r="P79">
        <v>-2.7502969162317989</v>
      </c>
      <c r="Q79">
        <v>2.850953288574789</v>
      </c>
      <c r="R79">
        <v>-1.8802694137139371</v>
      </c>
    </row>
    <row r="80" spans="1:18" x14ac:dyDescent="0.2">
      <c r="A80" t="s">
        <v>109</v>
      </c>
      <c r="B80">
        <v>1204498</v>
      </c>
      <c r="C80">
        <v>134399</v>
      </c>
      <c r="D80">
        <v>1338897</v>
      </c>
      <c r="E80">
        <v>202519</v>
      </c>
      <c r="F80">
        <v>1541416</v>
      </c>
      <c r="G80">
        <v>973126</v>
      </c>
      <c r="H80">
        <v>0</v>
      </c>
      <c r="I80">
        <v>3810244</v>
      </c>
      <c r="J80">
        <v>63975</v>
      </c>
      <c r="K80">
        <v>143715</v>
      </c>
      <c r="L80">
        <v>0</v>
      </c>
      <c r="M80">
        <v>4991060</v>
      </c>
      <c r="N80">
        <v>2229475</v>
      </c>
      <c r="O80">
        <v>8761951</v>
      </c>
      <c r="P80">
        <v>47.960406075778288</v>
      </c>
      <c r="Q80">
        <v>2.3521433298314052</v>
      </c>
      <c r="R80">
        <v>5.3947954503162761</v>
      </c>
    </row>
    <row r="81" spans="1:18" x14ac:dyDescent="0.2">
      <c r="A81" t="s">
        <v>110</v>
      </c>
      <c r="B81">
        <v>20753639</v>
      </c>
      <c r="C81">
        <v>2091642</v>
      </c>
      <c r="D81">
        <v>22845281</v>
      </c>
      <c r="E81">
        <v>17129287</v>
      </c>
      <c r="F81">
        <v>39974568</v>
      </c>
      <c r="G81">
        <v>77353792</v>
      </c>
      <c r="H81">
        <v>9282452</v>
      </c>
      <c r="I81">
        <v>23086902</v>
      </c>
      <c r="J81">
        <v>3886305</v>
      </c>
      <c r="K81">
        <v>20138624</v>
      </c>
      <c r="L81">
        <v>0</v>
      </c>
      <c r="M81">
        <v>133748075</v>
      </c>
      <c r="N81">
        <v>2850000</v>
      </c>
      <c r="O81">
        <v>176572643</v>
      </c>
      <c r="P81">
        <v>0.54030781838806152</v>
      </c>
      <c r="Q81">
        <v>1.6242323859837964</v>
      </c>
      <c r="R81">
        <v>1.350293796942293</v>
      </c>
    </row>
    <row r="82" spans="1:18" x14ac:dyDescent="0.2">
      <c r="A82" t="s">
        <v>111</v>
      </c>
      <c r="B82">
        <v>0</v>
      </c>
      <c r="C82">
        <v>0</v>
      </c>
      <c r="D82">
        <v>0</v>
      </c>
      <c r="E82">
        <v>9024299</v>
      </c>
      <c r="F82">
        <v>9024299</v>
      </c>
      <c r="G82">
        <v>7641</v>
      </c>
      <c r="H82">
        <v>917</v>
      </c>
      <c r="I82">
        <v>0</v>
      </c>
      <c r="J82">
        <v>0</v>
      </c>
      <c r="K82">
        <v>0</v>
      </c>
      <c r="L82">
        <v>0</v>
      </c>
      <c r="M82">
        <v>8558</v>
      </c>
      <c r="N82">
        <v>0</v>
      </c>
      <c r="O82">
        <v>9032857</v>
      </c>
      <c r="P82">
        <v>-1.9534668144559084</v>
      </c>
      <c r="Q82">
        <v>1.9173514350363223</v>
      </c>
      <c r="R82">
        <v>-1.949938643114596</v>
      </c>
    </row>
    <row r="83" spans="1:18" x14ac:dyDescent="0.2">
      <c r="A83" t="s">
        <v>112</v>
      </c>
      <c r="B83">
        <v>0</v>
      </c>
      <c r="C83">
        <v>0</v>
      </c>
      <c r="D83">
        <v>0</v>
      </c>
      <c r="E83">
        <v>78134</v>
      </c>
      <c r="F83">
        <v>78134</v>
      </c>
      <c r="G83">
        <v>2779113</v>
      </c>
      <c r="H83">
        <v>333494</v>
      </c>
      <c r="I83">
        <v>0</v>
      </c>
      <c r="J83">
        <v>3050</v>
      </c>
      <c r="K83">
        <v>69334</v>
      </c>
      <c r="L83">
        <v>0</v>
      </c>
      <c r="M83">
        <v>3184991</v>
      </c>
      <c r="N83">
        <v>2850000</v>
      </c>
      <c r="O83">
        <v>6113125</v>
      </c>
      <c r="P83">
        <v>-7.242832551789637</v>
      </c>
      <c r="Q83">
        <v>1.6580360824808078</v>
      </c>
      <c r="R83">
        <v>0.75562702819501126</v>
      </c>
    </row>
    <row r="84" spans="1:18" x14ac:dyDescent="0.2">
      <c r="A84" t="s">
        <v>113</v>
      </c>
      <c r="B84">
        <v>1738065</v>
      </c>
      <c r="C84">
        <v>513652</v>
      </c>
      <c r="D84">
        <v>2251717</v>
      </c>
      <c r="E84">
        <v>7152913</v>
      </c>
      <c r="F84">
        <v>9404630</v>
      </c>
      <c r="G84">
        <v>887473</v>
      </c>
      <c r="H84">
        <v>106496</v>
      </c>
      <c r="I84">
        <v>28663</v>
      </c>
      <c r="J84">
        <v>38459</v>
      </c>
      <c r="K84">
        <v>243538</v>
      </c>
      <c r="L84">
        <v>0</v>
      </c>
      <c r="M84">
        <v>1304629</v>
      </c>
      <c r="N84">
        <v>750756</v>
      </c>
      <c r="O84">
        <v>11460015</v>
      </c>
      <c r="P84">
        <v>-9.0458148597035724</v>
      </c>
      <c r="Q84">
        <v>-1.9171072880901026</v>
      </c>
      <c r="R84">
        <v>-8.7812425825158549</v>
      </c>
    </row>
    <row r="85" spans="1:18" x14ac:dyDescent="0.2">
      <c r="A85" t="s">
        <v>114</v>
      </c>
      <c r="B85">
        <v>21073</v>
      </c>
      <c r="C85">
        <v>273556</v>
      </c>
      <c r="D85">
        <v>294629</v>
      </c>
      <c r="E85">
        <v>1646311</v>
      </c>
      <c r="F85">
        <v>1940940</v>
      </c>
      <c r="G85">
        <v>14361871</v>
      </c>
      <c r="H85">
        <v>1723426</v>
      </c>
      <c r="I85">
        <v>354418</v>
      </c>
      <c r="J85">
        <v>287439</v>
      </c>
      <c r="K85">
        <v>1304447</v>
      </c>
      <c r="L85">
        <v>589018</v>
      </c>
      <c r="M85">
        <v>18620619</v>
      </c>
      <c r="N85">
        <v>2850000</v>
      </c>
      <c r="O85">
        <v>23411559</v>
      </c>
      <c r="P85">
        <v>4.3117949599883918</v>
      </c>
      <c r="Q85">
        <v>0.15111989648311294</v>
      </c>
      <c r="R85">
        <v>1.8581101805992408</v>
      </c>
    </row>
    <row r="86" spans="1:18" x14ac:dyDescent="0.2">
      <c r="A86" t="s">
        <v>115</v>
      </c>
      <c r="B86">
        <v>1712124</v>
      </c>
      <c r="C86">
        <v>285326</v>
      </c>
      <c r="D86">
        <v>1997450</v>
      </c>
      <c r="E86">
        <v>1180724</v>
      </c>
      <c r="F86">
        <v>3178174</v>
      </c>
      <c r="G86">
        <v>9924113</v>
      </c>
      <c r="H86">
        <v>1190894</v>
      </c>
      <c r="I86">
        <v>5508062</v>
      </c>
      <c r="J86">
        <v>482710</v>
      </c>
      <c r="K86">
        <v>789200</v>
      </c>
      <c r="L86">
        <v>0</v>
      </c>
      <c r="M86">
        <v>17894979</v>
      </c>
      <c r="N86">
        <v>869276</v>
      </c>
      <c r="O86">
        <v>21942429</v>
      </c>
      <c r="P86">
        <v>-4.4263973190335628</v>
      </c>
      <c r="Q86">
        <v>-2.052467098457337</v>
      </c>
      <c r="R86">
        <v>-1.798288713562594</v>
      </c>
    </row>
    <row r="87" spans="1:18" x14ac:dyDescent="0.2">
      <c r="A87" t="s">
        <v>116</v>
      </c>
      <c r="B87">
        <v>2712719</v>
      </c>
      <c r="C87">
        <v>442008</v>
      </c>
      <c r="D87">
        <v>3154727</v>
      </c>
      <c r="E87">
        <v>6770223</v>
      </c>
      <c r="F87">
        <v>9924950</v>
      </c>
      <c r="G87">
        <v>1164777</v>
      </c>
      <c r="H87">
        <v>139774</v>
      </c>
      <c r="I87">
        <v>81875</v>
      </c>
      <c r="J87">
        <v>74835</v>
      </c>
      <c r="K87">
        <v>304932</v>
      </c>
      <c r="L87">
        <v>0</v>
      </c>
      <c r="M87">
        <v>1766193</v>
      </c>
      <c r="N87">
        <v>486891</v>
      </c>
      <c r="O87">
        <v>12178034</v>
      </c>
      <c r="P87">
        <v>-13.074798527387706</v>
      </c>
      <c r="Q87">
        <v>-2.9530159302305137</v>
      </c>
      <c r="R87">
        <v>-11.631056263532319</v>
      </c>
    </row>
    <row r="88" spans="1:18" x14ac:dyDescent="0.2">
      <c r="A88" t="s">
        <v>117</v>
      </c>
      <c r="B88">
        <v>6289965</v>
      </c>
      <c r="C88">
        <v>316556</v>
      </c>
      <c r="D88">
        <v>6606521</v>
      </c>
      <c r="E88">
        <v>3140385</v>
      </c>
      <c r="F88">
        <v>9746906</v>
      </c>
      <c r="G88">
        <v>14175206</v>
      </c>
      <c r="H88">
        <v>0</v>
      </c>
      <c r="I88">
        <v>145315</v>
      </c>
      <c r="J88">
        <v>815378</v>
      </c>
      <c r="K88">
        <v>2916888</v>
      </c>
      <c r="L88">
        <v>0</v>
      </c>
      <c r="M88">
        <v>18052787</v>
      </c>
      <c r="N88">
        <v>2850000</v>
      </c>
      <c r="O88">
        <v>30649693</v>
      </c>
      <c r="P88">
        <v>-3.2430133674237811</v>
      </c>
      <c r="Q88">
        <v>0.68661013470402144</v>
      </c>
      <c r="R88">
        <v>0.63288705839901493</v>
      </c>
    </row>
    <row r="89" spans="1:18" x14ac:dyDescent="0.2">
      <c r="A89" t="s">
        <v>118</v>
      </c>
      <c r="B89">
        <v>25760135</v>
      </c>
      <c r="C89">
        <v>899111</v>
      </c>
      <c r="D89">
        <v>26659246</v>
      </c>
      <c r="E89">
        <v>7389771</v>
      </c>
      <c r="F89">
        <v>34049017</v>
      </c>
      <c r="G89">
        <v>43447221</v>
      </c>
      <c r="H89">
        <v>0</v>
      </c>
      <c r="I89">
        <v>9363383</v>
      </c>
      <c r="J89">
        <v>4100561</v>
      </c>
      <c r="K89">
        <v>10750279</v>
      </c>
      <c r="L89">
        <v>1243482</v>
      </c>
      <c r="M89">
        <v>68904926</v>
      </c>
      <c r="N89">
        <v>2850000</v>
      </c>
      <c r="O89">
        <v>105803943</v>
      </c>
      <c r="P89">
        <v>-6.0418050152496763</v>
      </c>
      <c r="Q89">
        <v>0.15213023904270129</v>
      </c>
      <c r="R89">
        <v>-1.9323537346137205</v>
      </c>
    </row>
    <row r="90" spans="1:18" x14ac:dyDescent="0.2">
      <c r="A90" t="s">
        <v>119</v>
      </c>
      <c r="B90">
        <v>4804278</v>
      </c>
      <c r="C90">
        <v>461705</v>
      </c>
      <c r="D90">
        <v>5265983</v>
      </c>
      <c r="E90">
        <v>9975607</v>
      </c>
      <c r="F90">
        <v>15241590</v>
      </c>
      <c r="G90">
        <v>4731831</v>
      </c>
      <c r="H90">
        <v>0</v>
      </c>
      <c r="I90">
        <v>55189</v>
      </c>
      <c r="J90">
        <v>65983</v>
      </c>
      <c r="K90">
        <v>1174884</v>
      </c>
      <c r="L90">
        <v>0</v>
      </c>
      <c r="M90">
        <v>6027887</v>
      </c>
      <c r="N90">
        <v>1009681</v>
      </c>
      <c r="O90">
        <v>22279158</v>
      </c>
      <c r="P90">
        <v>-1.5166087770950494</v>
      </c>
      <c r="Q90">
        <v>1.5655678856729038</v>
      </c>
      <c r="R90">
        <v>-0.6218816316380501</v>
      </c>
    </row>
    <row r="91" spans="1:18" x14ac:dyDescent="0.2">
      <c r="A91" t="s">
        <v>120</v>
      </c>
      <c r="B91">
        <v>2622299</v>
      </c>
      <c r="C91">
        <v>359053</v>
      </c>
      <c r="D91">
        <v>2981352</v>
      </c>
      <c r="E91">
        <v>7653794</v>
      </c>
      <c r="F91">
        <v>10635146</v>
      </c>
      <c r="G91">
        <v>3441960</v>
      </c>
      <c r="H91">
        <v>275359</v>
      </c>
      <c r="I91">
        <v>98418</v>
      </c>
      <c r="J91">
        <v>33996</v>
      </c>
      <c r="K91">
        <v>614582</v>
      </c>
      <c r="L91">
        <v>0</v>
      </c>
      <c r="M91">
        <v>4464315</v>
      </c>
      <c r="N91">
        <v>1260151</v>
      </c>
      <c r="O91">
        <v>16359612</v>
      </c>
      <c r="P91">
        <v>1.3986626048010153</v>
      </c>
      <c r="Q91">
        <v>0.83080163639735105</v>
      </c>
      <c r="R91">
        <v>3.8064296663984512</v>
      </c>
    </row>
    <row r="92" spans="1:18" x14ac:dyDescent="0.2">
      <c r="A92" t="s">
        <v>121</v>
      </c>
      <c r="B92">
        <v>45047</v>
      </c>
      <c r="C92">
        <v>198205</v>
      </c>
      <c r="D92">
        <v>243252</v>
      </c>
      <c r="E92">
        <v>1350389</v>
      </c>
      <c r="F92">
        <v>1593641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1593641</v>
      </c>
      <c r="P92">
        <v>317.43812325318845</v>
      </c>
      <c r="Q92" t="e">
        <v>#DIV/0!</v>
      </c>
      <c r="R92">
        <v>128.00109304940753</v>
      </c>
    </row>
    <row r="93" spans="1:18" x14ac:dyDescent="0.2">
      <c r="A93" t="s">
        <v>122</v>
      </c>
      <c r="B93">
        <v>19408161</v>
      </c>
      <c r="C93">
        <v>628680</v>
      </c>
      <c r="D93">
        <v>20036841</v>
      </c>
      <c r="E93">
        <v>4741462</v>
      </c>
      <c r="F93">
        <v>24778303</v>
      </c>
      <c r="G93">
        <v>22755626</v>
      </c>
      <c r="H93">
        <v>0</v>
      </c>
      <c r="I93">
        <v>4772486</v>
      </c>
      <c r="J93">
        <v>1221616</v>
      </c>
      <c r="K93">
        <v>5448007</v>
      </c>
      <c r="L93">
        <v>0</v>
      </c>
      <c r="M93">
        <v>34197735</v>
      </c>
      <c r="N93">
        <v>2850000</v>
      </c>
      <c r="O93">
        <v>61826038</v>
      </c>
      <c r="P93">
        <v>-1.6081263752675286</v>
      </c>
      <c r="Q93">
        <v>1.219278802166307</v>
      </c>
      <c r="R93">
        <v>1.1265131535292813E-2</v>
      </c>
    </row>
    <row r="94" spans="1:18" x14ac:dyDescent="0.2">
      <c r="A94" t="s">
        <v>123</v>
      </c>
      <c r="B94">
        <v>12454</v>
      </c>
      <c r="C94">
        <v>49439</v>
      </c>
      <c r="D94">
        <v>61893</v>
      </c>
      <c r="E94">
        <v>947314</v>
      </c>
      <c r="F94">
        <v>1009207</v>
      </c>
      <c r="G94">
        <v>133434</v>
      </c>
      <c r="H94">
        <v>0</v>
      </c>
      <c r="I94">
        <v>0</v>
      </c>
      <c r="J94">
        <v>16514</v>
      </c>
      <c r="K94">
        <v>3651</v>
      </c>
      <c r="L94">
        <v>0</v>
      </c>
      <c r="M94">
        <v>153599</v>
      </c>
      <c r="N94">
        <v>0</v>
      </c>
      <c r="O94">
        <v>1162806</v>
      </c>
      <c r="P94">
        <v>-2.7502823421485756</v>
      </c>
      <c r="Q94">
        <v>14.681748609400083</v>
      </c>
      <c r="R94">
        <v>-0.75762812979278527</v>
      </c>
    </row>
    <row r="95" spans="1:18" x14ac:dyDescent="0.2">
      <c r="A95" t="s">
        <v>124</v>
      </c>
      <c r="B95">
        <v>1506658</v>
      </c>
      <c r="C95">
        <v>129078</v>
      </c>
      <c r="D95">
        <v>1635736</v>
      </c>
      <c r="E95">
        <v>3509815</v>
      </c>
      <c r="F95">
        <v>5145551</v>
      </c>
      <c r="G95">
        <v>539184</v>
      </c>
      <c r="H95">
        <v>0</v>
      </c>
      <c r="I95">
        <v>24924</v>
      </c>
      <c r="J95">
        <v>26780</v>
      </c>
      <c r="K95">
        <v>125565</v>
      </c>
      <c r="L95">
        <v>0</v>
      </c>
      <c r="M95">
        <v>716453</v>
      </c>
      <c r="N95">
        <v>506971</v>
      </c>
      <c r="O95">
        <v>6368975</v>
      </c>
      <c r="P95">
        <v>-8.7010715873737432</v>
      </c>
      <c r="Q95">
        <v>5.90333414139503</v>
      </c>
      <c r="R95">
        <v>-10.10719994896316</v>
      </c>
    </row>
    <row r="96" spans="1:18" x14ac:dyDescent="0.2">
      <c r="A96" t="s">
        <v>125</v>
      </c>
      <c r="B96">
        <v>4348204</v>
      </c>
      <c r="C96">
        <v>566171</v>
      </c>
      <c r="D96">
        <v>4914375</v>
      </c>
      <c r="E96">
        <v>5166505</v>
      </c>
      <c r="F96">
        <v>10080880</v>
      </c>
      <c r="G96">
        <v>5235665</v>
      </c>
      <c r="H96">
        <v>0</v>
      </c>
      <c r="I96">
        <v>87345</v>
      </c>
      <c r="J96">
        <v>144315</v>
      </c>
      <c r="K96">
        <v>1133568</v>
      </c>
      <c r="L96">
        <v>0</v>
      </c>
      <c r="M96">
        <v>6600893</v>
      </c>
      <c r="N96">
        <v>498011</v>
      </c>
      <c r="O96">
        <v>17179784</v>
      </c>
      <c r="P96">
        <v>-3.5540668120628025</v>
      </c>
      <c r="Q96">
        <v>2.198171055045623</v>
      </c>
      <c r="R96">
        <v>-2.0354584778228699</v>
      </c>
    </row>
    <row r="97" spans="1:18" x14ac:dyDescent="0.2">
      <c r="A97" t="s">
        <v>126</v>
      </c>
      <c r="B97">
        <v>434273</v>
      </c>
      <c r="C97">
        <v>45072</v>
      </c>
      <c r="D97">
        <v>479345</v>
      </c>
      <c r="E97">
        <v>917373</v>
      </c>
      <c r="F97">
        <v>1396718</v>
      </c>
      <c r="G97">
        <v>116106</v>
      </c>
      <c r="H97">
        <v>0</v>
      </c>
      <c r="I97">
        <v>0</v>
      </c>
      <c r="J97">
        <v>0</v>
      </c>
      <c r="K97">
        <v>6719</v>
      </c>
      <c r="L97">
        <v>0</v>
      </c>
      <c r="M97">
        <v>122825</v>
      </c>
      <c r="N97">
        <v>0</v>
      </c>
      <c r="O97">
        <v>1519543</v>
      </c>
      <c r="P97">
        <v>2.8405024518827218</v>
      </c>
      <c r="Q97">
        <v>0.72411474307457646</v>
      </c>
      <c r="R97">
        <v>2.6661360654342126</v>
      </c>
    </row>
    <row r="98" spans="1:18" x14ac:dyDescent="0.2">
      <c r="A98" t="s">
        <v>127</v>
      </c>
      <c r="B98">
        <v>23569520</v>
      </c>
      <c r="C98">
        <v>511515</v>
      </c>
      <c r="D98">
        <v>24081035</v>
      </c>
      <c r="E98">
        <v>5618900</v>
      </c>
      <c r="F98">
        <v>29699935</v>
      </c>
      <c r="G98">
        <v>35793878</v>
      </c>
      <c r="H98">
        <v>0</v>
      </c>
      <c r="I98">
        <v>2344851</v>
      </c>
      <c r="J98">
        <v>2018414</v>
      </c>
      <c r="K98">
        <v>9070779</v>
      </c>
      <c r="L98">
        <v>0</v>
      </c>
      <c r="M98">
        <v>49227922</v>
      </c>
      <c r="N98">
        <v>2850000</v>
      </c>
      <c r="O98">
        <v>81777857</v>
      </c>
      <c r="P98">
        <v>-1.133182649321594</v>
      </c>
      <c r="Q98">
        <v>0.65326172249024927</v>
      </c>
      <c r="R98">
        <v>-2.5565176903823577E-2</v>
      </c>
    </row>
    <row r="99" spans="1:18" x14ac:dyDescent="0.2">
      <c r="A99" t="s">
        <v>128</v>
      </c>
      <c r="B99">
        <v>4638111</v>
      </c>
      <c r="C99">
        <v>385098</v>
      </c>
      <c r="D99">
        <v>5023209</v>
      </c>
      <c r="E99">
        <v>7243857</v>
      </c>
      <c r="F99">
        <v>12267066</v>
      </c>
      <c r="G99">
        <v>3337265</v>
      </c>
      <c r="H99">
        <v>0</v>
      </c>
      <c r="I99">
        <v>219197</v>
      </c>
      <c r="J99">
        <v>51998</v>
      </c>
      <c r="K99">
        <v>576547</v>
      </c>
      <c r="L99">
        <v>0</v>
      </c>
      <c r="M99">
        <v>4185007</v>
      </c>
      <c r="N99">
        <v>1284138</v>
      </c>
      <c r="O99">
        <v>17736211</v>
      </c>
      <c r="P99">
        <v>-2.5092352273317906</v>
      </c>
      <c r="Q99">
        <v>1.7015602475632978</v>
      </c>
      <c r="R99">
        <v>-1.2885322025357571</v>
      </c>
    </row>
    <row r="100" spans="1:18" x14ac:dyDescent="0.2">
      <c r="A100" t="s">
        <v>129</v>
      </c>
      <c r="B100">
        <v>8254083</v>
      </c>
      <c r="C100">
        <v>305011</v>
      </c>
      <c r="D100">
        <v>8559094</v>
      </c>
      <c r="E100">
        <v>52992315</v>
      </c>
      <c r="F100">
        <v>61551409</v>
      </c>
      <c r="G100">
        <v>7492352</v>
      </c>
      <c r="H100">
        <v>0</v>
      </c>
      <c r="I100">
        <v>248683</v>
      </c>
      <c r="J100">
        <v>187088</v>
      </c>
      <c r="K100">
        <v>922322</v>
      </c>
      <c r="L100">
        <v>0</v>
      </c>
      <c r="M100">
        <v>8850445</v>
      </c>
      <c r="N100">
        <v>811101</v>
      </c>
      <c r="O100">
        <v>71212955</v>
      </c>
      <c r="P100">
        <v>-7.8254436864090611</v>
      </c>
      <c r="Q100">
        <v>0.45602472024687563</v>
      </c>
      <c r="R100">
        <v>-6.8684280214301232</v>
      </c>
    </row>
    <row r="101" spans="1:18" x14ac:dyDescent="0.2">
      <c r="A101" t="s">
        <v>130</v>
      </c>
      <c r="B101">
        <v>26010</v>
      </c>
      <c r="C101">
        <v>171877</v>
      </c>
      <c r="D101">
        <v>197887</v>
      </c>
      <c r="E101">
        <v>1682544</v>
      </c>
      <c r="F101">
        <v>1880431</v>
      </c>
      <c r="G101">
        <v>3526627</v>
      </c>
      <c r="H101">
        <v>423197</v>
      </c>
      <c r="I101">
        <v>314540</v>
      </c>
      <c r="J101">
        <v>4315</v>
      </c>
      <c r="K101">
        <v>948985</v>
      </c>
      <c r="L101">
        <v>654465</v>
      </c>
      <c r="M101">
        <v>5872129</v>
      </c>
      <c r="N101">
        <v>280879</v>
      </c>
      <c r="O101">
        <v>8033439</v>
      </c>
      <c r="P101">
        <v>-29.969707668198041</v>
      </c>
      <c r="Q101">
        <v>1.6187870181390396</v>
      </c>
      <c r="R101">
        <v>-8.424465940220049</v>
      </c>
    </row>
    <row r="102" spans="1:18" x14ac:dyDescent="0.2">
      <c r="A102" t="s">
        <v>131</v>
      </c>
      <c r="B102">
        <v>9801739</v>
      </c>
      <c r="C102">
        <v>447819</v>
      </c>
      <c r="D102">
        <v>10249558</v>
      </c>
      <c r="E102">
        <v>4278394</v>
      </c>
      <c r="F102">
        <v>14527952</v>
      </c>
      <c r="G102">
        <v>80492118</v>
      </c>
      <c r="H102">
        <v>0</v>
      </c>
      <c r="I102">
        <v>37501932</v>
      </c>
      <c r="J102">
        <v>8207636</v>
      </c>
      <c r="K102">
        <v>14584313</v>
      </c>
      <c r="L102">
        <v>1897947</v>
      </c>
      <c r="M102">
        <v>142683946</v>
      </c>
      <c r="N102">
        <v>2850000</v>
      </c>
      <c r="O102">
        <v>160061898</v>
      </c>
      <c r="P102">
        <v>-24.990091926680876</v>
      </c>
      <c r="Q102">
        <v>2.604849937006334</v>
      </c>
      <c r="R102">
        <v>-0.75505250991253436</v>
      </c>
    </row>
    <row r="103" spans="1:18" x14ac:dyDescent="0.2">
      <c r="A103" t="s">
        <v>132</v>
      </c>
      <c r="B103">
        <v>2908052</v>
      </c>
      <c r="C103">
        <v>666460</v>
      </c>
      <c r="D103">
        <v>3574512</v>
      </c>
      <c r="E103">
        <v>3482584</v>
      </c>
      <c r="F103">
        <v>7057096</v>
      </c>
      <c r="G103">
        <v>3897919</v>
      </c>
      <c r="H103">
        <v>0</v>
      </c>
      <c r="I103">
        <v>288628</v>
      </c>
      <c r="J103">
        <v>39054</v>
      </c>
      <c r="K103">
        <v>587947</v>
      </c>
      <c r="L103">
        <v>0</v>
      </c>
      <c r="M103">
        <v>4813548</v>
      </c>
      <c r="N103">
        <v>963879</v>
      </c>
      <c r="O103">
        <v>12834523</v>
      </c>
      <c r="P103">
        <v>9.5086911479531924E-2</v>
      </c>
      <c r="Q103">
        <v>0.81195380979936449</v>
      </c>
      <c r="R103">
        <v>-0.30489116866584731</v>
      </c>
    </row>
    <row r="104" spans="1:18" x14ac:dyDescent="0.2">
      <c r="A104" t="s">
        <v>133</v>
      </c>
      <c r="B104">
        <v>10544187</v>
      </c>
      <c r="C104">
        <v>542062</v>
      </c>
      <c r="D104">
        <v>11086249</v>
      </c>
      <c r="E104">
        <v>6828392</v>
      </c>
      <c r="F104">
        <v>17914641</v>
      </c>
      <c r="G104">
        <v>6344941</v>
      </c>
      <c r="H104">
        <v>0</v>
      </c>
      <c r="I104">
        <v>257584</v>
      </c>
      <c r="J104">
        <v>74687</v>
      </c>
      <c r="K104">
        <v>1581419</v>
      </c>
      <c r="L104">
        <v>0</v>
      </c>
      <c r="M104">
        <v>8258631</v>
      </c>
      <c r="N104">
        <v>1787157</v>
      </c>
      <c r="O104">
        <v>27960429</v>
      </c>
      <c r="P104">
        <v>-12.197215230968837</v>
      </c>
      <c r="Q104">
        <v>3.2825405813845006</v>
      </c>
      <c r="R104">
        <v>-7.7120271267026101</v>
      </c>
    </row>
    <row r="105" spans="1:18" x14ac:dyDescent="0.2">
      <c r="A105" t="s">
        <v>134</v>
      </c>
      <c r="B105">
        <v>251447</v>
      </c>
      <c r="C105">
        <v>10078</v>
      </c>
      <c r="D105">
        <v>261525</v>
      </c>
      <c r="E105">
        <v>729982</v>
      </c>
      <c r="F105">
        <v>991507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991507</v>
      </c>
      <c r="P105">
        <v>37.39215865599131</v>
      </c>
      <c r="Q105" t="e">
        <v>#DIV/0!</v>
      </c>
      <c r="R105">
        <v>37.39215865599131</v>
      </c>
    </row>
    <row r="106" spans="1:18" x14ac:dyDescent="0.2">
      <c r="A106" t="s">
        <v>135</v>
      </c>
      <c r="B106">
        <v>5890191</v>
      </c>
      <c r="C106">
        <v>537964</v>
      </c>
      <c r="D106">
        <v>6428155</v>
      </c>
      <c r="E106">
        <v>6483073</v>
      </c>
      <c r="F106">
        <v>12911228</v>
      </c>
      <c r="G106">
        <v>4482915</v>
      </c>
      <c r="H106">
        <v>0</v>
      </c>
      <c r="I106">
        <v>149210</v>
      </c>
      <c r="J106">
        <v>75059</v>
      </c>
      <c r="K106">
        <v>919309</v>
      </c>
      <c r="L106">
        <v>0</v>
      </c>
      <c r="M106">
        <v>5626493</v>
      </c>
      <c r="N106">
        <v>1550358</v>
      </c>
      <c r="O106">
        <v>20088079</v>
      </c>
      <c r="P106">
        <v>-1.0432240561505981</v>
      </c>
      <c r="Q106">
        <v>1.1960082697916095</v>
      </c>
      <c r="R106">
        <v>1.6242668972191545</v>
      </c>
    </row>
    <row r="107" spans="1:18" x14ac:dyDescent="0.2">
      <c r="A107" t="s">
        <v>136</v>
      </c>
      <c r="B107">
        <v>17403068</v>
      </c>
      <c r="C107">
        <v>497079</v>
      </c>
      <c r="D107">
        <v>17900147</v>
      </c>
      <c r="E107">
        <v>9029012</v>
      </c>
      <c r="F107">
        <v>26929159</v>
      </c>
      <c r="G107">
        <v>19239457</v>
      </c>
      <c r="H107">
        <v>2308734</v>
      </c>
      <c r="I107">
        <v>5127847</v>
      </c>
      <c r="J107">
        <v>1294220</v>
      </c>
      <c r="K107">
        <v>4183164</v>
      </c>
      <c r="L107">
        <v>0</v>
      </c>
      <c r="M107">
        <v>32153422</v>
      </c>
      <c r="N107">
        <v>2850000</v>
      </c>
      <c r="O107">
        <v>61932581</v>
      </c>
      <c r="P107">
        <v>-4.2035023055376195</v>
      </c>
      <c r="Q107">
        <v>3.3793201288260799E-2</v>
      </c>
      <c r="R107">
        <v>-1.8553307710713391</v>
      </c>
    </row>
    <row r="108" spans="1:18" x14ac:dyDescent="0.2">
      <c r="A108" t="s">
        <v>137</v>
      </c>
      <c r="B108">
        <v>467886</v>
      </c>
      <c r="C108">
        <v>28219</v>
      </c>
      <c r="D108">
        <v>496105</v>
      </c>
      <c r="E108">
        <v>1895054</v>
      </c>
      <c r="F108">
        <v>2391159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2391159</v>
      </c>
      <c r="P108">
        <v>-12.602080816683085</v>
      </c>
      <c r="Q108" t="e">
        <v>#DIV/0!</v>
      </c>
      <c r="R108">
        <v>-12.602080816683085</v>
      </c>
    </row>
    <row r="109" spans="1:18" x14ac:dyDescent="0.2">
      <c r="A109" t="s">
        <v>138</v>
      </c>
      <c r="B109">
        <v>3367841</v>
      </c>
      <c r="C109">
        <v>456632</v>
      </c>
      <c r="D109">
        <v>3824473</v>
      </c>
      <c r="E109">
        <v>1938421</v>
      </c>
      <c r="F109">
        <v>5762894</v>
      </c>
      <c r="G109">
        <v>13593492</v>
      </c>
      <c r="H109">
        <v>0</v>
      </c>
      <c r="I109">
        <v>506490</v>
      </c>
      <c r="J109">
        <v>642944</v>
      </c>
      <c r="K109">
        <v>2988909</v>
      </c>
      <c r="L109">
        <v>0</v>
      </c>
      <c r="M109">
        <v>17731835</v>
      </c>
      <c r="N109">
        <v>1880186</v>
      </c>
      <c r="O109">
        <v>25374915</v>
      </c>
      <c r="P109">
        <v>0.14919254423076689</v>
      </c>
      <c r="Q109">
        <v>1.6437003191155792</v>
      </c>
      <c r="R109">
        <v>0.73744823070306675</v>
      </c>
    </row>
    <row r="110" spans="1:18" x14ac:dyDescent="0.2">
      <c r="A110" t="s">
        <v>139</v>
      </c>
      <c r="B110">
        <v>685165</v>
      </c>
      <c r="C110">
        <v>330341</v>
      </c>
      <c r="D110">
        <v>1015506</v>
      </c>
      <c r="E110">
        <v>4655052</v>
      </c>
      <c r="F110">
        <v>5670558</v>
      </c>
      <c r="G110">
        <v>2424801</v>
      </c>
      <c r="H110">
        <v>290975</v>
      </c>
      <c r="I110">
        <v>29286</v>
      </c>
      <c r="J110">
        <v>13390</v>
      </c>
      <c r="K110">
        <v>683013</v>
      </c>
      <c r="L110">
        <v>0</v>
      </c>
      <c r="M110">
        <v>3441465</v>
      </c>
      <c r="N110">
        <v>339605</v>
      </c>
      <c r="O110">
        <v>9451628</v>
      </c>
      <c r="P110">
        <v>9.756679643262018</v>
      </c>
      <c r="Q110">
        <v>-1.2451586966122283</v>
      </c>
      <c r="R110">
        <v>5.7042622347266034</v>
      </c>
    </row>
    <row r="111" spans="1:18" x14ac:dyDescent="0.2">
      <c r="A111" t="s">
        <v>140</v>
      </c>
      <c r="B111">
        <v>209050</v>
      </c>
      <c r="C111">
        <v>21601</v>
      </c>
      <c r="D111">
        <v>230651</v>
      </c>
      <c r="E111">
        <v>873866</v>
      </c>
      <c r="F111">
        <v>1104517</v>
      </c>
      <c r="G111">
        <v>60473</v>
      </c>
      <c r="H111">
        <v>4838</v>
      </c>
      <c r="I111">
        <v>0</v>
      </c>
      <c r="J111">
        <v>0</v>
      </c>
      <c r="K111">
        <v>0</v>
      </c>
      <c r="L111">
        <v>0</v>
      </c>
      <c r="M111">
        <v>65311</v>
      </c>
      <c r="N111">
        <v>0</v>
      </c>
      <c r="O111">
        <v>1169828</v>
      </c>
      <c r="P111">
        <v>-29.758837086254442</v>
      </c>
      <c r="Q111">
        <v>1.9099037246243389</v>
      </c>
      <c r="R111">
        <v>-28.51869572045112</v>
      </c>
    </row>
    <row r="112" spans="1:18" x14ac:dyDescent="0.2">
      <c r="A112" t="s">
        <v>141</v>
      </c>
      <c r="B112">
        <v>133434</v>
      </c>
      <c r="C112">
        <v>275807</v>
      </c>
      <c r="D112">
        <v>409241</v>
      </c>
      <c r="E112">
        <v>4077134</v>
      </c>
      <c r="F112">
        <v>4486375</v>
      </c>
      <c r="G112">
        <v>244814</v>
      </c>
      <c r="H112">
        <v>29378</v>
      </c>
      <c r="I112">
        <v>0</v>
      </c>
      <c r="J112">
        <v>0</v>
      </c>
      <c r="K112">
        <v>47450</v>
      </c>
      <c r="L112">
        <v>0</v>
      </c>
      <c r="M112">
        <v>321642</v>
      </c>
      <c r="N112">
        <v>0</v>
      </c>
      <c r="O112">
        <v>4808017</v>
      </c>
      <c r="P112">
        <v>49.423903428135972</v>
      </c>
      <c r="Q112">
        <v>4.4271864833801935</v>
      </c>
      <c r="R112">
        <v>45.237390400229096</v>
      </c>
    </row>
    <row r="113" spans="1:18" x14ac:dyDescent="0.2">
      <c r="A113" t="s">
        <v>142</v>
      </c>
      <c r="B113">
        <v>668559</v>
      </c>
      <c r="C113">
        <v>97121</v>
      </c>
      <c r="D113">
        <v>765680</v>
      </c>
      <c r="E113">
        <v>1069704</v>
      </c>
      <c r="F113">
        <v>1835384</v>
      </c>
      <c r="G113">
        <v>37716</v>
      </c>
      <c r="H113">
        <v>0</v>
      </c>
      <c r="I113">
        <v>0</v>
      </c>
      <c r="J113">
        <v>3050</v>
      </c>
      <c r="K113">
        <v>1640</v>
      </c>
      <c r="L113">
        <v>0</v>
      </c>
      <c r="M113">
        <v>42406</v>
      </c>
      <c r="N113">
        <v>0</v>
      </c>
      <c r="O113">
        <v>1877790</v>
      </c>
      <c r="P113">
        <v>-28.563822168527643</v>
      </c>
      <c r="Q113">
        <v>9.3248085797519913</v>
      </c>
      <c r="R113">
        <v>-28.000312877077267</v>
      </c>
    </row>
    <row r="114" spans="1:18" x14ac:dyDescent="0.2">
      <c r="A114" t="s">
        <v>143</v>
      </c>
      <c r="B114">
        <v>191674</v>
      </c>
      <c r="C114">
        <v>199493</v>
      </c>
      <c r="D114">
        <v>391167</v>
      </c>
      <c r="E114">
        <v>4730759</v>
      </c>
      <c r="F114">
        <v>5121926</v>
      </c>
      <c r="G114">
        <v>539303</v>
      </c>
      <c r="H114">
        <v>64716</v>
      </c>
      <c r="I114">
        <v>2991</v>
      </c>
      <c r="J114">
        <v>446</v>
      </c>
      <c r="K114">
        <v>58642</v>
      </c>
      <c r="L114">
        <v>0</v>
      </c>
      <c r="M114">
        <v>666098</v>
      </c>
      <c r="N114">
        <v>0</v>
      </c>
      <c r="O114">
        <v>5788024</v>
      </c>
      <c r="P114">
        <v>75.987677248642711</v>
      </c>
      <c r="Q114">
        <v>-0.98730564556886757</v>
      </c>
      <c r="R114">
        <v>61.535462440788478</v>
      </c>
    </row>
    <row r="115" spans="1:18" x14ac:dyDescent="0.2">
      <c r="A115" t="s">
        <v>144</v>
      </c>
      <c r="B115">
        <v>225591</v>
      </c>
      <c r="C115">
        <v>992602</v>
      </c>
      <c r="D115">
        <v>1218193</v>
      </c>
      <c r="E115">
        <v>7440399</v>
      </c>
      <c r="F115">
        <v>8658592</v>
      </c>
      <c r="G115">
        <v>1496198</v>
      </c>
      <c r="H115">
        <v>179544</v>
      </c>
      <c r="I115">
        <v>84243</v>
      </c>
      <c r="J115">
        <v>46791</v>
      </c>
      <c r="K115">
        <v>514312</v>
      </c>
      <c r="L115">
        <v>0</v>
      </c>
      <c r="M115">
        <v>2321088</v>
      </c>
      <c r="N115">
        <v>316973</v>
      </c>
      <c r="O115">
        <v>11296653</v>
      </c>
      <c r="P115">
        <v>-15.951553042708797</v>
      </c>
      <c r="Q115">
        <v>-0.87471226570207172</v>
      </c>
      <c r="R115">
        <v>-10.652315866301324</v>
      </c>
    </row>
    <row r="116" spans="1:18" x14ac:dyDescent="0.2">
      <c r="A116" t="s">
        <v>145</v>
      </c>
      <c r="B116">
        <v>132633</v>
      </c>
      <c r="C116">
        <v>225080</v>
      </c>
      <c r="D116">
        <v>357713</v>
      </c>
      <c r="E116">
        <v>4266776</v>
      </c>
      <c r="F116">
        <v>4624489</v>
      </c>
      <c r="G116">
        <v>347387</v>
      </c>
      <c r="H116">
        <v>41687</v>
      </c>
      <c r="I116">
        <v>0</v>
      </c>
      <c r="J116">
        <v>0</v>
      </c>
      <c r="K116">
        <v>68844</v>
      </c>
      <c r="L116">
        <v>0</v>
      </c>
      <c r="M116">
        <v>457918</v>
      </c>
      <c r="N116">
        <v>278661</v>
      </c>
      <c r="O116">
        <v>5361068</v>
      </c>
      <c r="P116">
        <v>48.490273053213876</v>
      </c>
      <c r="Q116">
        <v>-0.83933528802886148</v>
      </c>
      <c r="R116">
        <v>38.207333635129018</v>
      </c>
    </row>
    <row r="117" spans="1:18" x14ac:dyDescent="0.2">
      <c r="A117" t="s">
        <v>146</v>
      </c>
      <c r="B117">
        <v>1350135</v>
      </c>
      <c r="C117">
        <v>288908</v>
      </c>
      <c r="D117">
        <v>1639043</v>
      </c>
      <c r="E117">
        <v>2893772</v>
      </c>
      <c r="F117">
        <v>4532815</v>
      </c>
      <c r="G117">
        <v>8899360</v>
      </c>
      <c r="H117">
        <v>711945</v>
      </c>
      <c r="I117">
        <v>368198</v>
      </c>
      <c r="J117">
        <v>303135</v>
      </c>
      <c r="K117">
        <v>2303382</v>
      </c>
      <c r="L117">
        <v>0</v>
      </c>
      <c r="M117">
        <v>12586020</v>
      </c>
      <c r="N117">
        <v>810355</v>
      </c>
      <c r="O117">
        <v>17929190</v>
      </c>
      <c r="P117">
        <v>-4.0156266311709743</v>
      </c>
      <c r="Q117">
        <v>0.31599568130202399</v>
      </c>
      <c r="R117">
        <v>-0.37286569922292884</v>
      </c>
    </row>
    <row r="118" spans="1:18" x14ac:dyDescent="0.2">
      <c r="A118" t="s">
        <v>147</v>
      </c>
      <c r="B118">
        <v>157358</v>
      </c>
      <c r="C118">
        <v>120155</v>
      </c>
      <c r="D118">
        <v>277513</v>
      </c>
      <c r="E118">
        <v>4231604</v>
      </c>
      <c r="F118">
        <v>4509117</v>
      </c>
      <c r="G118">
        <v>270108</v>
      </c>
      <c r="H118">
        <v>0</v>
      </c>
      <c r="I118">
        <v>0</v>
      </c>
      <c r="J118">
        <v>0</v>
      </c>
      <c r="K118">
        <v>36401</v>
      </c>
      <c r="L118">
        <v>0</v>
      </c>
      <c r="M118">
        <v>306509</v>
      </c>
      <c r="N118">
        <v>0</v>
      </c>
      <c r="O118">
        <v>4815626</v>
      </c>
      <c r="P118">
        <v>8.7899202686358517</v>
      </c>
      <c r="Q118">
        <v>5.8109750203675832</v>
      </c>
      <c r="R118">
        <v>8.595324490936795</v>
      </c>
    </row>
    <row r="119" spans="1:18" x14ac:dyDescent="0.2">
      <c r="A119" t="s">
        <v>148</v>
      </c>
      <c r="B119">
        <v>11824935</v>
      </c>
      <c r="C119">
        <v>109942</v>
      </c>
      <c r="D119">
        <v>11934877</v>
      </c>
      <c r="E119">
        <v>2614267</v>
      </c>
      <c r="F119">
        <v>14549144</v>
      </c>
      <c r="G119">
        <v>3005908</v>
      </c>
      <c r="H119">
        <v>360709</v>
      </c>
      <c r="I119">
        <v>500098</v>
      </c>
      <c r="J119">
        <v>244219</v>
      </c>
      <c r="K119">
        <v>454439</v>
      </c>
      <c r="L119">
        <v>0</v>
      </c>
      <c r="M119">
        <v>4565373</v>
      </c>
      <c r="N119">
        <v>971989</v>
      </c>
      <c r="O119">
        <v>20086506</v>
      </c>
      <c r="P119">
        <v>2.5285016054230129</v>
      </c>
      <c r="Q119">
        <v>-0.98035537014596663</v>
      </c>
      <c r="R119">
        <v>1.8235259139820215</v>
      </c>
    </row>
    <row r="120" spans="1:18" x14ac:dyDescent="0.2">
      <c r="A120" t="s">
        <v>149</v>
      </c>
      <c r="B120">
        <v>4315639</v>
      </c>
      <c r="C120">
        <v>951730</v>
      </c>
      <c r="D120">
        <v>5267369</v>
      </c>
      <c r="E120">
        <v>6014973</v>
      </c>
      <c r="F120">
        <v>11282342</v>
      </c>
      <c r="G120">
        <v>2981127</v>
      </c>
      <c r="H120">
        <v>0</v>
      </c>
      <c r="I120">
        <v>98138</v>
      </c>
      <c r="J120">
        <v>102359</v>
      </c>
      <c r="K120">
        <v>913939</v>
      </c>
      <c r="L120">
        <v>0</v>
      </c>
      <c r="M120">
        <v>4095563</v>
      </c>
      <c r="N120">
        <v>1611864</v>
      </c>
      <c r="O120">
        <v>16989769</v>
      </c>
      <c r="P120">
        <v>-8.6842217722850048</v>
      </c>
      <c r="Q120">
        <v>-0.63415565563829113</v>
      </c>
      <c r="R120">
        <v>-5.3524449344569307</v>
      </c>
    </row>
    <row r="121" spans="1:18" x14ac:dyDescent="0.2">
      <c r="A121" t="s">
        <v>150</v>
      </c>
      <c r="B121">
        <v>16870707</v>
      </c>
      <c r="C121">
        <v>888863</v>
      </c>
      <c r="D121">
        <v>17759570</v>
      </c>
      <c r="E121">
        <v>5918897</v>
      </c>
      <c r="F121">
        <v>23678467</v>
      </c>
      <c r="G121">
        <v>29663291</v>
      </c>
      <c r="H121">
        <v>0</v>
      </c>
      <c r="I121">
        <v>2676762</v>
      </c>
      <c r="J121">
        <v>2828992</v>
      </c>
      <c r="K121">
        <v>7930776</v>
      </c>
      <c r="L121">
        <v>0</v>
      </c>
      <c r="M121">
        <v>43099821</v>
      </c>
      <c r="N121">
        <v>2850000</v>
      </c>
      <c r="O121">
        <v>69628288</v>
      </c>
      <c r="P121">
        <v>-4.5316956341146781</v>
      </c>
      <c r="Q121">
        <v>0.87558735113182407</v>
      </c>
      <c r="R121">
        <v>-1.0654868233408439</v>
      </c>
    </row>
    <row r="122" spans="1:18" x14ac:dyDescent="0.2">
      <c r="A122" t="s">
        <v>151</v>
      </c>
      <c r="B122">
        <v>4038597</v>
      </c>
      <c r="C122">
        <v>515030</v>
      </c>
      <c r="D122">
        <v>4553627</v>
      </c>
      <c r="E122">
        <v>6875334</v>
      </c>
      <c r="F122">
        <v>11428961</v>
      </c>
      <c r="G122">
        <v>3736235</v>
      </c>
      <c r="H122">
        <v>0</v>
      </c>
      <c r="I122">
        <v>109710</v>
      </c>
      <c r="J122">
        <v>89862</v>
      </c>
      <c r="K122">
        <v>629674</v>
      </c>
      <c r="L122">
        <v>0</v>
      </c>
      <c r="M122">
        <v>4565481</v>
      </c>
      <c r="N122">
        <v>1005315</v>
      </c>
      <c r="O122">
        <v>16999757</v>
      </c>
      <c r="P122">
        <v>-5.744368023273938</v>
      </c>
      <c r="Q122">
        <v>1.5277369461094623</v>
      </c>
      <c r="R122">
        <v>-4.4514459428857664</v>
      </c>
    </row>
    <row r="123" spans="1:18" x14ac:dyDescent="0.2">
      <c r="A123" t="s">
        <v>152</v>
      </c>
      <c r="B123">
        <v>13611483</v>
      </c>
      <c r="C123">
        <v>379915</v>
      </c>
      <c r="D123">
        <v>13991398</v>
      </c>
      <c r="E123">
        <v>3686070</v>
      </c>
      <c r="F123">
        <v>17677468</v>
      </c>
      <c r="G123">
        <v>33102405</v>
      </c>
      <c r="H123">
        <v>0</v>
      </c>
      <c r="I123">
        <v>2951593</v>
      </c>
      <c r="J123">
        <v>1771053</v>
      </c>
      <c r="K123">
        <v>8130705</v>
      </c>
      <c r="L123">
        <v>0</v>
      </c>
      <c r="M123">
        <v>45955756</v>
      </c>
      <c r="N123">
        <v>2850000</v>
      </c>
      <c r="O123">
        <v>66483224</v>
      </c>
      <c r="P123">
        <v>-2.0296402786791394</v>
      </c>
      <c r="Q123">
        <v>1.2258199988048259</v>
      </c>
      <c r="R123">
        <v>0.2870456795145872</v>
      </c>
    </row>
    <row r="124" spans="1:18" x14ac:dyDescent="0.2">
      <c r="A124" t="s">
        <v>153</v>
      </c>
      <c r="B124">
        <v>2101854</v>
      </c>
      <c r="C124">
        <v>66046</v>
      </c>
      <c r="D124">
        <v>2167900</v>
      </c>
      <c r="E124">
        <v>4360047</v>
      </c>
      <c r="F124">
        <v>6527947</v>
      </c>
      <c r="G124">
        <v>144917</v>
      </c>
      <c r="H124">
        <v>0</v>
      </c>
      <c r="I124">
        <v>17246</v>
      </c>
      <c r="J124">
        <v>4166</v>
      </c>
      <c r="K124">
        <v>19436</v>
      </c>
      <c r="L124">
        <v>0</v>
      </c>
      <c r="M124">
        <v>185765</v>
      </c>
      <c r="N124">
        <v>1157794</v>
      </c>
      <c r="O124">
        <v>7871506</v>
      </c>
      <c r="P124">
        <v>-10.520591259731718</v>
      </c>
      <c r="Q124">
        <v>8.3683350834208365</v>
      </c>
      <c r="R124">
        <v>-9.266519238560921</v>
      </c>
    </row>
    <row r="125" spans="1:18" x14ac:dyDescent="0.2">
      <c r="A125" t="s">
        <v>154</v>
      </c>
      <c r="B125">
        <v>72533</v>
      </c>
      <c r="C125">
        <v>2273</v>
      </c>
      <c r="D125">
        <v>74806</v>
      </c>
      <c r="E125">
        <v>773817</v>
      </c>
      <c r="F125">
        <v>848623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848623</v>
      </c>
      <c r="P125">
        <v>5.6066055228542622</v>
      </c>
      <c r="Q125" t="e">
        <v>#DIV/0!</v>
      </c>
      <c r="R125">
        <v>5.6066055228542622</v>
      </c>
    </row>
    <row r="126" spans="1:18" x14ac:dyDescent="0.2">
      <c r="A126" t="s">
        <v>155</v>
      </c>
      <c r="B126">
        <v>663639</v>
      </c>
      <c r="C126">
        <v>102831</v>
      </c>
      <c r="D126">
        <v>766470</v>
      </c>
      <c r="E126">
        <v>2023389</v>
      </c>
      <c r="F126">
        <v>2789859</v>
      </c>
      <c r="G126">
        <v>349079</v>
      </c>
      <c r="H126">
        <v>27928</v>
      </c>
      <c r="I126">
        <v>8532</v>
      </c>
      <c r="J126">
        <v>0</v>
      </c>
      <c r="K126">
        <v>66236</v>
      </c>
      <c r="L126">
        <v>0</v>
      </c>
      <c r="M126">
        <v>451775</v>
      </c>
      <c r="N126">
        <v>0</v>
      </c>
      <c r="O126">
        <v>3241634</v>
      </c>
      <c r="P126">
        <v>0.16698932359809393</v>
      </c>
      <c r="Q126">
        <v>-1.9027745810334871</v>
      </c>
      <c r="R126">
        <v>-7.2691780238037893</v>
      </c>
    </row>
    <row r="127" spans="1:18" x14ac:dyDescent="0.2">
      <c r="A127" t="s">
        <v>156</v>
      </c>
      <c r="B127">
        <v>8843940</v>
      </c>
      <c r="C127">
        <v>73795</v>
      </c>
      <c r="D127">
        <v>8917735</v>
      </c>
      <c r="E127">
        <v>2796471</v>
      </c>
      <c r="F127">
        <v>11714206</v>
      </c>
      <c r="G127">
        <v>1498848</v>
      </c>
      <c r="H127">
        <v>179862</v>
      </c>
      <c r="I127">
        <v>585338</v>
      </c>
      <c r="J127">
        <v>113890</v>
      </c>
      <c r="K127">
        <v>340602</v>
      </c>
      <c r="L127">
        <v>0</v>
      </c>
      <c r="M127">
        <v>2718540</v>
      </c>
      <c r="N127">
        <v>330299</v>
      </c>
      <c r="O127">
        <v>14763045</v>
      </c>
      <c r="P127">
        <v>-11.115766605064415</v>
      </c>
      <c r="Q127">
        <v>-6.4441594965093882</v>
      </c>
      <c r="R127">
        <v>-10.810051059776114</v>
      </c>
    </row>
    <row r="128" spans="1:18" x14ac:dyDescent="0.2">
      <c r="A128" t="s">
        <v>157</v>
      </c>
      <c r="B128">
        <v>3222226</v>
      </c>
      <c r="C128">
        <v>337060</v>
      </c>
      <c r="D128">
        <v>3559286</v>
      </c>
      <c r="E128">
        <v>6862045</v>
      </c>
      <c r="F128">
        <v>10421331</v>
      </c>
      <c r="G128">
        <v>583118</v>
      </c>
      <c r="H128">
        <v>0</v>
      </c>
      <c r="I128">
        <v>13463</v>
      </c>
      <c r="J128">
        <v>27152</v>
      </c>
      <c r="K128">
        <v>87127</v>
      </c>
      <c r="L128">
        <v>0</v>
      </c>
      <c r="M128">
        <v>710860</v>
      </c>
      <c r="N128">
        <v>931471</v>
      </c>
      <c r="O128">
        <v>12063662</v>
      </c>
      <c r="P128">
        <v>-2.0875794602971216</v>
      </c>
      <c r="Q128">
        <v>-1.8248160061209298</v>
      </c>
      <c r="R128">
        <v>-2.7841391231470327</v>
      </c>
    </row>
    <row r="129" spans="1:18" x14ac:dyDescent="0.2">
      <c r="A129" t="s">
        <v>158</v>
      </c>
      <c r="B129">
        <v>745174</v>
      </c>
      <c r="C129">
        <v>17805</v>
      </c>
      <c r="D129">
        <v>762979</v>
      </c>
      <c r="E129">
        <v>1674406</v>
      </c>
      <c r="F129">
        <v>2437385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2437385</v>
      </c>
      <c r="P129">
        <v>-5.4145405762631489</v>
      </c>
      <c r="Q129" t="e">
        <v>#DIV/0!</v>
      </c>
      <c r="R129">
        <v>-5.4145405762631489</v>
      </c>
    </row>
    <row r="130" spans="1:18" x14ac:dyDescent="0.2">
      <c r="A130" t="s">
        <v>159</v>
      </c>
      <c r="B130">
        <v>2133878</v>
      </c>
      <c r="C130">
        <v>233513</v>
      </c>
      <c r="D130">
        <v>2367391</v>
      </c>
      <c r="E130">
        <v>3998344</v>
      </c>
      <c r="F130">
        <v>6365735</v>
      </c>
      <c r="G130">
        <v>1050876</v>
      </c>
      <c r="H130">
        <v>0</v>
      </c>
      <c r="I130">
        <v>61197</v>
      </c>
      <c r="J130">
        <v>24697</v>
      </c>
      <c r="K130">
        <v>184834</v>
      </c>
      <c r="L130">
        <v>0</v>
      </c>
      <c r="M130">
        <v>1321604</v>
      </c>
      <c r="N130">
        <v>338559</v>
      </c>
      <c r="O130">
        <v>8025898</v>
      </c>
      <c r="P130">
        <v>-3.4115531024905867</v>
      </c>
      <c r="Q130">
        <v>2.099696776561021</v>
      </c>
      <c r="R130">
        <v>-4.475713659158683</v>
      </c>
    </row>
    <row r="131" spans="1:18" x14ac:dyDescent="0.2">
      <c r="A131" t="s">
        <v>160</v>
      </c>
      <c r="B131">
        <v>6206944</v>
      </c>
      <c r="C131">
        <v>364406</v>
      </c>
      <c r="D131">
        <v>6571350</v>
      </c>
      <c r="E131">
        <v>2176540</v>
      </c>
      <c r="F131">
        <v>8747890</v>
      </c>
      <c r="G131">
        <v>10830206</v>
      </c>
      <c r="H131">
        <v>0</v>
      </c>
      <c r="I131">
        <v>324122</v>
      </c>
      <c r="J131">
        <v>715622</v>
      </c>
      <c r="K131">
        <v>3070232</v>
      </c>
      <c r="L131">
        <v>0</v>
      </c>
      <c r="M131">
        <v>14940182</v>
      </c>
      <c r="N131">
        <v>2850000</v>
      </c>
      <c r="O131">
        <v>26538072</v>
      </c>
      <c r="P131">
        <v>8.3312188170770689</v>
      </c>
      <c r="Q131">
        <v>2.4217302535160594</v>
      </c>
      <c r="R131">
        <v>4.0216785324932021</v>
      </c>
    </row>
    <row r="132" spans="1:18" x14ac:dyDescent="0.2">
      <c r="A132" t="s">
        <v>161</v>
      </c>
      <c r="B132">
        <v>4712198</v>
      </c>
      <c r="C132">
        <v>366600</v>
      </c>
      <c r="D132">
        <v>5078798</v>
      </c>
      <c r="E132">
        <v>2870768</v>
      </c>
      <c r="F132">
        <v>7949566</v>
      </c>
      <c r="G132">
        <v>10504984</v>
      </c>
      <c r="H132">
        <v>0</v>
      </c>
      <c r="I132">
        <v>1257657</v>
      </c>
      <c r="J132">
        <v>199214</v>
      </c>
      <c r="K132">
        <v>2609823</v>
      </c>
      <c r="L132">
        <v>0</v>
      </c>
      <c r="M132">
        <v>14571678</v>
      </c>
      <c r="N132">
        <v>2099696</v>
      </c>
      <c r="O132">
        <v>24620940</v>
      </c>
      <c r="P132">
        <v>9.416528936539903</v>
      </c>
      <c r="Q132">
        <v>3.5815910717121464</v>
      </c>
      <c r="R132">
        <v>6.426943437622425</v>
      </c>
    </row>
    <row r="133" spans="1:18" x14ac:dyDescent="0.2">
      <c r="A133" t="s">
        <v>162</v>
      </c>
      <c r="B133">
        <v>4043753</v>
      </c>
      <c r="C133">
        <v>374249</v>
      </c>
      <c r="D133">
        <v>4418002</v>
      </c>
      <c r="E133">
        <v>6506371</v>
      </c>
      <c r="F133">
        <v>10924373</v>
      </c>
      <c r="G133">
        <v>1082115</v>
      </c>
      <c r="H133">
        <v>0</v>
      </c>
      <c r="I133">
        <v>47956</v>
      </c>
      <c r="J133">
        <v>29979</v>
      </c>
      <c r="K133">
        <v>230958</v>
      </c>
      <c r="L133">
        <v>0</v>
      </c>
      <c r="M133">
        <v>1391008</v>
      </c>
      <c r="N133">
        <v>958123</v>
      </c>
      <c r="O133">
        <v>13273504</v>
      </c>
      <c r="P133">
        <v>1.1692877421534431</v>
      </c>
      <c r="Q133">
        <v>1.0403243731686094</v>
      </c>
      <c r="R133">
        <v>1.5284915319136763</v>
      </c>
    </row>
    <row r="134" spans="1:18" x14ac:dyDescent="0.2">
      <c r="A134" t="s">
        <v>163</v>
      </c>
      <c r="B134">
        <v>201209</v>
      </c>
      <c r="C134">
        <v>146246</v>
      </c>
      <c r="D134">
        <v>347455</v>
      </c>
      <c r="E134">
        <v>5086113</v>
      </c>
      <c r="F134">
        <v>5433568</v>
      </c>
      <c r="G134">
        <v>198619</v>
      </c>
      <c r="H134">
        <v>23834</v>
      </c>
      <c r="I134">
        <v>7228</v>
      </c>
      <c r="J134">
        <v>0</v>
      </c>
      <c r="K134">
        <v>34125</v>
      </c>
      <c r="L134">
        <v>0</v>
      </c>
      <c r="M134">
        <v>263806</v>
      </c>
      <c r="N134">
        <v>375998</v>
      </c>
      <c r="O134">
        <v>6073372</v>
      </c>
      <c r="P134">
        <v>-6.9558832393571262</v>
      </c>
      <c r="Q134">
        <v>1.7126509461606081</v>
      </c>
      <c r="R134">
        <v>-6.9758907244270212</v>
      </c>
    </row>
    <row r="135" spans="1:18" x14ac:dyDescent="0.2">
      <c r="A135" t="s">
        <v>164</v>
      </c>
      <c r="B135">
        <v>9145699</v>
      </c>
      <c r="C135">
        <v>532063</v>
      </c>
      <c r="D135">
        <v>9677762</v>
      </c>
      <c r="E135">
        <v>3436173</v>
      </c>
      <c r="F135">
        <v>13113935</v>
      </c>
      <c r="G135">
        <v>26886687</v>
      </c>
      <c r="H135">
        <v>0</v>
      </c>
      <c r="I135">
        <v>1263888</v>
      </c>
      <c r="J135">
        <v>1821563</v>
      </c>
      <c r="K135">
        <v>5944742</v>
      </c>
      <c r="L135">
        <v>0</v>
      </c>
      <c r="M135">
        <v>35916880</v>
      </c>
      <c r="N135">
        <v>2850000</v>
      </c>
      <c r="O135">
        <v>51880815</v>
      </c>
      <c r="P135">
        <v>4.5788189600408682</v>
      </c>
      <c r="Q135">
        <v>2.9744216782968778</v>
      </c>
      <c r="R135">
        <v>3.2060080708297196</v>
      </c>
    </row>
    <row r="136" spans="1:18" x14ac:dyDescent="0.2">
      <c r="A136" t="s">
        <v>165</v>
      </c>
      <c r="B136">
        <v>1089926</v>
      </c>
      <c r="C136">
        <v>121095</v>
      </c>
      <c r="D136">
        <v>1211021</v>
      </c>
      <c r="E136">
        <v>4038836</v>
      </c>
      <c r="F136">
        <v>5249857</v>
      </c>
      <c r="G136">
        <v>240402</v>
      </c>
      <c r="H136">
        <v>19232</v>
      </c>
      <c r="I136">
        <v>0</v>
      </c>
      <c r="J136">
        <v>0</v>
      </c>
      <c r="K136">
        <v>81502</v>
      </c>
      <c r="L136">
        <v>0</v>
      </c>
      <c r="M136">
        <v>341136</v>
      </c>
      <c r="N136">
        <v>0</v>
      </c>
      <c r="O136">
        <v>5590993</v>
      </c>
      <c r="P136">
        <v>4.4682382036226995</v>
      </c>
      <c r="Q136">
        <v>2.4167932605993645</v>
      </c>
      <c r="R136">
        <v>-1.3370949164452439</v>
      </c>
    </row>
    <row r="137" spans="1:18" x14ac:dyDescent="0.2">
      <c r="A137" t="s">
        <v>166</v>
      </c>
      <c r="B137">
        <v>3683093</v>
      </c>
      <c r="C137">
        <v>762159</v>
      </c>
      <c r="D137">
        <v>4445252</v>
      </c>
      <c r="E137">
        <v>4472738</v>
      </c>
      <c r="F137">
        <v>8917990</v>
      </c>
      <c r="G137">
        <v>4422047</v>
      </c>
      <c r="H137">
        <v>0</v>
      </c>
      <c r="I137">
        <v>290853</v>
      </c>
      <c r="J137">
        <v>126833</v>
      </c>
      <c r="K137">
        <v>602907</v>
      </c>
      <c r="L137">
        <v>0</v>
      </c>
      <c r="M137">
        <v>5442640</v>
      </c>
      <c r="N137">
        <v>1375960</v>
      </c>
      <c r="O137">
        <v>15736590</v>
      </c>
      <c r="P137">
        <v>-4.3415963494017751</v>
      </c>
      <c r="Q137">
        <v>2.4499062492176455</v>
      </c>
      <c r="R137">
        <v>-0.22279106005378738</v>
      </c>
    </row>
    <row r="138" spans="1:18" x14ac:dyDescent="0.2">
      <c r="A138" t="s">
        <v>167</v>
      </c>
      <c r="B138">
        <v>2646826</v>
      </c>
      <c r="C138">
        <v>635488</v>
      </c>
      <c r="D138">
        <v>3282314</v>
      </c>
      <c r="E138">
        <v>9719323</v>
      </c>
      <c r="F138">
        <v>13001637</v>
      </c>
      <c r="G138">
        <v>3329768</v>
      </c>
      <c r="H138">
        <v>399571</v>
      </c>
      <c r="I138">
        <v>249613</v>
      </c>
      <c r="J138">
        <v>46419</v>
      </c>
      <c r="K138">
        <v>417274</v>
      </c>
      <c r="L138">
        <v>0</v>
      </c>
      <c r="M138">
        <v>4442645</v>
      </c>
      <c r="N138">
        <v>798132</v>
      </c>
      <c r="O138">
        <v>18242414</v>
      </c>
      <c r="P138">
        <v>-7.0216025269204714</v>
      </c>
      <c r="Q138">
        <v>0.21987873395688329</v>
      </c>
      <c r="R138">
        <v>-5.2464644960971025</v>
      </c>
    </row>
    <row r="139" spans="1:18" x14ac:dyDescent="0.2">
      <c r="A139" t="s">
        <v>168</v>
      </c>
      <c r="B139">
        <v>247170</v>
      </c>
      <c r="C139">
        <v>76628</v>
      </c>
      <c r="D139">
        <v>323798</v>
      </c>
      <c r="E139">
        <v>1789992</v>
      </c>
      <c r="F139">
        <v>2113790</v>
      </c>
      <c r="G139">
        <v>592814</v>
      </c>
      <c r="H139">
        <v>0</v>
      </c>
      <c r="I139">
        <v>26037</v>
      </c>
      <c r="J139">
        <v>3273</v>
      </c>
      <c r="K139">
        <v>149497</v>
      </c>
      <c r="L139">
        <v>0</v>
      </c>
      <c r="M139">
        <v>771621</v>
      </c>
      <c r="N139">
        <v>0</v>
      </c>
      <c r="O139">
        <v>2885411</v>
      </c>
      <c r="P139">
        <v>11.435034670071555</v>
      </c>
      <c r="Q139">
        <v>2.9463522147672498</v>
      </c>
      <c r="R139">
        <v>9.0308107033733904</v>
      </c>
    </row>
    <row r="140" spans="1:18" x14ac:dyDescent="0.2">
      <c r="A140" t="s">
        <v>169</v>
      </c>
      <c r="B140">
        <v>3412687</v>
      </c>
      <c r="C140">
        <v>388022</v>
      </c>
      <c r="D140">
        <v>3800709</v>
      </c>
      <c r="E140">
        <v>6811540</v>
      </c>
      <c r="F140">
        <v>10612249</v>
      </c>
      <c r="G140">
        <v>1599186</v>
      </c>
      <c r="H140">
        <v>0</v>
      </c>
      <c r="I140">
        <v>64758</v>
      </c>
      <c r="J140">
        <v>99161</v>
      </c>
      <c r="K140">
        <v>193062</v>
      </c>
      <c r="L140">
        <v>0</v>
      </c>
      <c r="M140">
        <v>1956167</v>
      </c>
      <c r="N140">
        <v>2460726</v>
      </c>
      <c r="O140">
        <v>15029142</v>
      </c>
      <c r="P140">
        <v>-1.3779441761334463</v>
      </c>
      <c r="Q140">
        <v>3.8085903296437378</v>
      </c>
      <c r="R140">
        <v>-0.69165635422024418</v>
      </c>
    </row>
    <row r="141" spans="1:18" x14ac:dyDescent="0.2">
      <c r="A141" t="s">
        <v>170</v>
      </c>
      <c r="B141">
        <v>702294</v>
      </c>
      <c r="C141">
        <v>110860</v>
      </c>
      <c r="D141">
        <v>813154</v>
      </c>
      <c r="E141">
        <v>2952484</v>
      </c>
      <c r="F141">
        <v>3765638</v>
      </c>
      <c r="G141">
        <v>703553</v>
      </c>
      <c r="H141">
        <v>0</v>
      </c>
      <c r="I141">
        <v>69431</v>
      </c>
      <c r="J141">
        <v>24474</v>
      </c>
      <c r="K141">
        <v>93985</v>
      </c>
      <c r="L141">
        <v>0</v>
      </c>
      <c r="M141">
        <v>891443</v>
      </c>
      <c r="N141">
        <v>254721</v>
      </c>
      <c r="O141">
        <v>4911802</v>
      </c>
      <c r="P141">
        <v>1.4455631349207525</v>
      </c>
      <c r="Q141">
        <v>-4.2227417576868449</v>
      </c>
      <c r="R141">
        <v>-1.3917929047812254</v>
      </c>
    </row>
    <row r="142" spans="1:18" x14ac:dyDescent="0.2">
      <c r="A142" t="s">
        <v>171</v>
      </c>
      <c r="B142">
        <v>785393</v>
      </c>
      <c r="C142">
        <v>20045</v>
      </c>
      <c r="D142">
        <v>805438</v>
      </c>
      <c r="E142">
        <v>336347</v>
      </c>
      <c r="F142">
        <v>1141785</v>
      </c>
      <c r="G142">
        <v>41031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41031</v>
      </c>
      <c r="N142">
        <v>0</v>
      </c>
      <c r="O142">
        <v>1182816</v>
      </c>
      <c r="P142">
        <v>3.7527964917318348</v>
      </c>
      <c r="Q142">
        <v>1.9125208017684607</v>
      </c>
      <c r="R142">
        <v>3.6878466478544323</v>
      </c>
    </row>
    <row r="143" spans="1:18" x14ac:dyDescent="0.2">
      <c r="A143" t="s">
        <v>172</v>
      </c>
      <c r="B143">
        <v>5989887</v>
      </c>
      <c r="C143">
        <v>359455</v>
      </c>
      <c r="D143">
        <v>6349342</v>
      </c>
      <c r="E143">
        <v>2628676</v>
      </c>
      <c r="F143">
        <v>8978018</v>
      </c>
      <c r="G143">
        <v>17117324</v>
      </c>
      <c r="H143">
        <v>0</v>
      </c>
      <c r="I143">
        <v>1497104</v>
      </c>
      <c r="J143">
        <v>330064</v>
      </c>
      <c r="K143">
        <v>4110340</v>
      </c>
      <c r="L143">
        <v>0</v>
      </c>
      <c r="M143">
        <v>23054832</v>
      </c>
      <c r="N143">
        <v>2850000</v>
      </c>
      <c r="O143">
        <v>34882850</v>
      </c>
      <c r="P143">
        <v>-2.4724562368022238</v>
      </c>
      <c r="Q143">
        <v>1.5044786013087239</v>
      </c>
      <c r="R143">
        <v>0.32819422480670207</v>
      </c>
    </row>
    <row r="144" spans="1:18" x14ac:dyDescent="0.2">
      <c r="A144" t="s">
        <v>173</v>
      </c>
      <c r="B144">
        <v>191386</v>
      </c>
      <c r="C144">
        <v>34714</v>
      </c>
      <c r="D144">
        <v>226100</v>
      </c>
      <c r="E144">
        <v>1349876</v>
      </c>
      <c r="F144">
        <v>1575976</v>
      </c>
      <c r="G144">
        <v>435477</v>
      </c>
      <c r="H144">
        <v>0</v>
      </c>
      <c r="I144">
        <v>0</v>
      </c>
      <c r="J144">
        <v>1488</v>
      </c>
      <c r="K144">
        <v>62660</v>
      </c>
      <c r="L144">
        <v>0</v>
      </c>
      <c r="M144">
        <v>499625</v>
      </c>
      <c r="N144">
        <v>0</v>
      </c>
      <c r="O144">
        <v>2075601</v>
      </c>
      <c r="P144">
        <v>-11.63626780898341</v>
      </c>
      <c r="Q144">
        <v>0.93903353085092833</v>
      </c>
      <c r="R144">
        <v>-8.9044177122801234</v>
      </c>
    </row>
    <row r="146" spans="1:15" x14ac:dyDescent="0.2">
      <c r="A146" t="s">
        <v>174</v>
      </c>
      <c r="F146">
        <v>1257786814</v>
      </c>
      <c r="M146">
        <v>1578000259</v>
      </c>
      <c r="O146">
        <v>2985787064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TABLE_1</vt:lpstr>
      <vt:lpstr>Sheet1</vt:lpstr>
      <vt:lpstr>datavars</vt:lpstr>
      <vt:lpstr>TABLE_1!Print_Area</vt:lpstr>
      <vt:lpstr>TABLE_1!Print_Titles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Announcement Circular Letter Tables</dc:title>
  <dc:subject>1996-97 Grant tables</dc:subject>
  <dc:creator>A Valued Microsoft Customer</dc:creator>
  <cp:lastModifiedBy>Baker, Simon</cp:lastModifiedBy>
  <cp:lastPrinted>2016-04-14T08:13:39Z</cp:lastPrinted>
  <dcterms:created xsi:type="dcterms:W3CDTF">1997-02-13T11:34:03Z</dcterms:created>
  <dcterms:modified xsi:type="dcterms:W3CDTF">2016-05-05T16:15:24Z</dcterms:modified>
</cp:coreProperties>
</file>